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traci\Dropbox\Coastal\Budget\"/>
    </mc:Choice>
  </mc:AlternateContent>
  <xr:revisionPtr revIDLastSave="0" documentId="8_{E6BE17CC-3A68-470E-8B2B-18531F13B0AF}" xr6:coauthVersionLast="47" xr6:coauthVersionMax="47" xr10:uidLastSave="{00000000-0000-0000-0000-000000000000}"/>
  <bookViews>
    <workbookView xWindow="-110" yWindow="-110" windowWidth="22780" windowHeight="14540" activeTab="1" xr2:uid="{00000000-000D-0000-FFFF-FFFF00000000}"/>
  </bookViews>
  <sheets>
    <sheet name="Budget Proviso 1.3" sheetId="2" r:id="rId1"/>
    <sheet name="Average Salaries" sheetId="3" r:id="rId2"/>
  </sheets>
  <definedNames>
    <definedName name="_xlnm.Print_Titles" localSheetId="0">'Budget Proviso 1.3'!$4:$6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85" i="2" l="1"/>
  <c r="D84" i="2"/>
  <c r="D82" i="2"/>
  <c r="D81" i="2"/>
  <c r="D706" i="2"/>
  <c r="D705" i="2"/>
  <c r="D704" i="2"/>
  <c r="D564" i="2"/>
  <c r="D618" i="2"/>
  <c r="D796" i="2"/>
  <c r="D610" i="2"/>
  <c r="D609" i="2"/>
  <c r="D690" i="2"/>
  <c r="D689" i="2"/>
  <c r="D553" i="2"/>
  <c r="D577" i="2"/>
  <c r="D561" i="2"/>
  <c r="D528" i="2"/>
  <c r="D166" i="2"/>
  <c r="D165" i="2"/>
  <c r="D28" i="2"/>
  <c r="D22" i="2"/>
  <c r="D14" i="2"/>
  <c r="E41" i="2"/>
  <c r="E798" i="2" l="1"/>
  <c r="E789" i="2"/>
  <c r="E784" i="2" l="1"/>
  <c r="D44" i="2"/>
  <c r="E38" i="2"/>
  <c r="E35" i="2"/>
  <c r="E32" i="2"/>
  <c r="E29" i="2"/>
  <c r="E26" i="2"/>
  <c r="E19" i="2"/>
  <c r="E16" i="2"/>
  <c r="E44" i="2" l="1"/>
  <c r="D109" i="2"/>
  <c r="D101" i="2"/>
  <c r="D394" i="2" l="1"/>
  <c r="D233" i="2" l="1"/>
  <c r="D127" i="2"/>
  <c r="D93" i="2"/>
  <c r="D69" i="2"/>
  <c r="E726" i="2" l="1"/>
  <c r="D801" i="2"/>
  <c r="E468" i="2"/>
  <c r="E801" i="2" s="1"/>
</calcChain>
</file>

<file path=xl/sharedStrings.xml><?xml version="1.0" encoding="utf-8"?>
<sst xmlns="http://schemas.openxmlformats.org/spreadsheetml/2006/main" count="711" uniqueCount="157">
  <si>
    <t>Budget</t>
  </si>
  <si>
    <t>Taxes Levied/Assessed by the District:</t>
  </si>
  <si>
    <t>Tuition:</t>
  </si>
  <si>
    <t>Earnings on Investments:</t>
  </si>
  <si>
    <t>Other Revenue from Local Sources:</t>
  </si>
  <si>
    <t>State Revenue in Lieu of Taxes:</t>
  </si>
  <si>
    <t>Salaries</t>
  </si>
  <si>
    <t>Employee Benefits</t>
  </si>
  <si>
    <t>Purchased Services</t>
  </si>
  <si>
    <t>Supplies and Materials</t>
  </si>
  <si>
    <t>Vocational Programs (District-wide):</t>
  </si>
  <si>
    <t>Capital Outlay</t>
  </si>
  <si>
    <t>Vocational Programs (Middle School)</t>
  </si>
  <si>
    <t>Gifted and Talented Artistic</t>
  </si>
  <si>
    <t>Other Special Programs</t>
  </si>
  <si>
    <t>Instrutional Pupil Activity</t>
  </si>
  <si>
    <t>Attendance and Social Work Services</t>
  </si>
  <si>
    <t>Other Objects</t>
  </si>
  <si>
    <t>Supervision of Special Programs</t>
  </si>
  <si>
    <t>In-Service/Staff Training</t>
  </si>
  <si>
    <t>School Administration</t>
  </si>
  <si>
    <t>Superintendent</t>
  </si>
  <si>
    <t>Fiscal Services:</t>
  </si>
  <si>
    <t>Debt Service:</t>
  </si>
  <si>
    <t>Board of Education</t>
  </si>
  <si>
    <t>Visually Handicapped</t>
  </si>
  <si>
    <t>Hearing Handicapped</t>
  </si>
  <si>
    <t>Other State Revenue</t>
  </si>
  <si>
    <t>Revenue From Local Governmental Agencies Other Than LEA</t>
  </si>
  <si>
    <t>Transportation Fees</t>
  </si>
  <si>
    <t>Food Service</t>
  </si>
  <si>
    <t>Pupil Activities</t>
  </si>
  <si>
    <t>Intergovernmental Revenue</t>
  </si>
  <si>
    <t>Restricted State Funding</t>
  </si>
  <si>
    <t>Unrestricted State Grants</t>
  </si>
  <si>
    <t>Revenue form Federally Impacted Areas</t>
  </si>
  <si>
    <t>School District</t>
  </si>
  <si>
    <t>\</t>
  </si>
  <si>
    <t>TOTAL GENERAL FUND EXPENDITURES</t>
  </si>
  <si>
    <t>Other Sources</t>
  </si>
  <si>
    <t>Sale of Bonds</t>
  </si>
  <si>
    <t>Interfund Transfers (Operating transfers from other funds)</t>
  </si>
  <si>
    <t xml:space="preserve">TOTAL GENERAL FUND REVENUE </t>
  </si>
  <si>
    <t xml:space="preserve">GENERAL FUND EXPENDITURES </t>
  </si>
  <si>
    <t>Driver Educational Program</t>
  </si>
  <si>
    <t>Montessori Programs</t>
  </si>
  <si>
    <t>Coordinated Early Intervening Services</t>
  </si>
  <si>
    <t>Adult Basic Education</t>
  </si>
  <si>
    <t>Adult Secondary Education Programs</t>
  </si>
  <si>
    <t>Planning</t>
  </si>
  <si>
    <t>Information Services</t>
  </si>
  <si>
    <t>Staff Services</t>
  </si>
  <si>
    <t>Subawards in Excess of $25,000</t>
  </si>
  <si>
    <t>Participant Support Cost</t>
  </si>
  <si>
    <t>High School Programs (Grades 9 - 12)</t>
  </si>
  <si>
    <t>Elementary Programs (Grades 4 - 8)</t>
  </si>
  <si>
    <t>Primary Programs (Grades 1 - 3)</t>
  </si>
  <si>
    <t>Kindergarten Programs</t>
  </si>
  <si>
    <t>Educable Mentally Handicapped</t>
  </si>
  <si>
    <t>Trainable Mentally Handicapped</t>
  </si>
  <si>
    <t>Orthopedically Handicapped</t>
  </si>
  <si>
    <t>Speech Handicapped</t>
  </si>
  <si>
    <t>Learning Disabilities</t>
  </si>
  <si>
    <t>Emotionally Handicapped</t>
  </si>
  <si>
    <t>Preschool Handicapped Speech (5 Year Olds)</t>
  </si>
  <si>
    <t>Preschool Handicapped Itinerant (5 Year Olds)</t>
  </si>
  <si>
    <t>Preschool Handicapped Self-Conatined (5 Year Olds)</t>
  </si>
  <si>
    <t>Preschool Handicapped Speech (3 and 4 Year Olds)</t>
  </si>
  <si>
    <t>Preschool Handicapped Itinerant (3 and 4 Year Olds)</t>
  </si>
  <si>
    <t>Preschool Handicapped Homebased (5 Year Olds)</t>
  </si>
  <si>
    <t>Early Childhood Programs</t>
  </si>
  <si>
    <t>Preschool Handicapped Self-Contained (3 and 4 Year Olds)</t>
  </si>
  <si>
    <t>Preschool Handicapped Homebased (3 and 4 Year Olds)</t>
  </si>
  <si>
    <t>Gifted and Talented Academic</t>
  </si>
  <si>
    <t>Disadvantaged</t>
  </si>
  <si>
    <t>Advanced Placement</t>
  </si>
  <si>
    <t>International Baccalaureate</t>
  </si>
  <si>
    <t>Homebound</t>
  </si>
  <si>
    <t>Full Day 4K</t>
  </si>
  <si>
    <t>Districtwide General/ Exceptional</t>
  </si>
  <si>
    <t>Autism</t>
  </si>
  <si>
    <t>Limited English Proficiency</t>
  </si>
  <si>
    <t>Comprehensive Coordinated Early Intervenng Services</t>
  </si>
  <si>
    <t>Primary Summer School</t>
  </si>
  <si>
    <t>Elementary Summer School</t>
  </si>
  <si>
    <t>High School Summer School</t>
  </si>
  <si>
    <t>Gifted and Talented Summer School</t>
  </si>
  <si>
    <t>Beyond Regular School Day</t>
  </si>
  <si>
    <t>Pos-Secondary Programs</t>
  </si>
  <si>
    <t>Vocational Adult Programs</t>
  </si>
  <si>
    <t>Integrated Education and Training</t>
  </si>
  <si>
    <t>Parenting/ Family Literacy</t>
  </si>
  <si>
    <t>Early Childhood Parenting Program</t>
  </si>
  <si>
    <t>Guidance Services</t>
  </si>
  <si>
    <t>Health Services</t>
  </si>
  <si>
    <t>Psychological Services</t>
  </si>
  <si>
    <t>Exceptional Program Services</t>
  </si>
  <si>
    <t>Career and Technology Educaiton Placement Services</t>
  </si>
  <si>
    <t>Career Specialist Services</t>
  </si>
  <si>
    <t>Improvement of Instruction Curriculum Development</t>
  </si>
  <si>
    <t>Library and Media Services</t>
  </si>
  <si>
    <t>Facilities Acquisitiona and Construction</t>
  </si>
  <si>
    <t>Operations and Maintenance</t>
  </si>
  <si>
    <t>Student Transportation (State Mandated)</t>
  </si>
  <si>
    <t>Student Transportation (Federal/ District Mandated)</t>
  </si>
  <si>
    <t>Food Services</t>
  </si>
  <si>
    <t>Internal Services</t>
  </si>
  <si>
    <t>Security</t>
  </si>
  <si>
    <t>Internal Auditing Services</t>
  </si>
  <si>
    <t>Technology and Data Processing</t>
  </si>
  <si>
    <t>Pupil Service Activities</t>
  </si>
  <si>
    <t>Enterprise Activities</t>
  </si>
  <si>
    <t>Trust and Agency Activities</t>
  </si>
  <si>
    <t>Community Recreation Services</t>
  </si>
  <si>
    <t>Civic Services</t>
  </si>
  <si>
    <t>Public Library Services</t>
  </si>
  <si>
    <t>Custody and Care of Children</t>
  </si>
  <si>
    <t>Welfare Services</t>
  </si>
  <si>
    <t>Nonpublic School Services</t>
  </si>
  <si>
    <t>Other Community Services</t>
  </si>
  <si>
    <t>Total Support Services</t>
  </si>
  <si>
    <t>Total - Community Services</t>
  </si>
  <si>
    <t>Total - Debt Service</t>
  </si>
  <si>
    <t>Total  - Revenue from Local Sources</t>
  </si>
  <si>
    <t>Total - Intergovernmental Revenue</t>
  </si>
  <si>
    <t>Total - Revenue from State Sources</t>
  </si>
  <si>
    <t>Total - Revenue form Federally Impacted Areas</t>
  </si>
  <si>
    <t>Total - Other Sources</t>
  </si>
  <si>
    <t>Total - Sales of Bonds</t>
  </si>
  <si>
    <t>Total - Interfund Transfers</t>
  </si>
  <si>
    <t>Use of Fund Balance</t>
  </si>
  <si>
    <t>Subtotal by Funding Source</t>
  </si>
  <si>
    <t xml:space="preserve">Subtotal </t>
  </si>
  <si>
    <t>Total Intergovernmental Expenditures/ Transfers</t>
  </si>
  <si>
    <t>Fund Transfers</t>
  </si>
  <si>
    <t>Intergovernmental Expenditures/ Transfers</t>
  </si>
  <si>
    <t>Total - Use of Fund Balance</t>
  </si>
  <si>
    <t>Total - Instruction</t>
  </si>
  <si>
    <t xml:space="preserve">GENERAL FUND REVENUE </t>
  </si>
  <si>
    <t>Superintendents</t>
  </si>
  <si>
    <t>Supervisors</t>
  </si>
  <si>
    <t>Administrators</t>
  </si>
  <si>
    <t>Principals</t>
  </si>
  <si>
    <t>Consultants</t>
  </si>
  <si>
    <t>Counselors</t>
  </si>
  <si>
    <t>Teachers</t>
  </si>
  <si>
    <t>Average Salary</t>
  </si>
  <si>
    <t>Supervisors report to an administrator other than the superintendent and are heads of units. Examples of supervisors might be maintenance supervisors, food service directors, or transportation supervisors</t>
  </si>
  <si>
    <t xml:space="preserve">Administrators are a head of organizational unit reporting directly to the district superintendent. Examples of employees that could be charged here include the Chief Financial Officer, Chief Human Resources Officer, and Chief Audit Director. </t>
  </si>
  <si>
    <t xml:space="preserve">Principals are those with overall administrative responsibility for a single school or a group of schools. Included are principals and assistant principals involved in the supervision of all operations of the school. </t>
  </si>
  <si>
    <t>Consultants are generally paid as a purchased service and do not have a salary associated with them</t>
  </si>
  <si>
    <t xml:space="preserve">Counselors are those who assess and improve the well-being of students and supplement the teaching process. </t>
  </si>
  <si>
    <t xml:space="preserve">Teachers are those involved directly with the teaching of students. Teaching may be provided for students in a school classroom, in another location such as a home or hospital, and in other learning situations such as those involving co-curricular activities. It may also be provided through some other approved medium such as television, radio, computer, the Internet, multimedia, telephone, and correspondence that is delivered inside or outside the classroom or in other teacher-student settings. </t>
  </si>
  <si>
    <t>FY23 Approved General Fund Budget</t>
  </si>
  <si>
    <t xml:space="preserve">Position Description </t>
  </si>
  <si>
    <t xml:space="preserve">Includes the superintendent, deputy superintendents, associate superintendents, or assistant superintendents involved in the direction and management of all affairs of the school district. </t>
  </si>
  <si>
    <t>The itemized list of average salaries paid to superintendents, supervisors, administrators, principals, consultants, counselors and teachers employed by the district should be calculated for these position descriptions paid from all funding sources. Averages should be calculated on salaries only, and should not include supplements such as National Board Certified. A general description of the position category is provided below. If your LEA has a position that is not included in the general description that you feel may fit into one of the categories, use your discretion of where to include the salary.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</si>
</sst>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_(&quot;$&quot;* \(#,##0\);_(&quot;$&quot;* &quot;-&quot;_);_(@_)"/>
    <numFmt numFmtId="44" formatCode="_(&quot;$&quot;* #,##0.00_);_(&quot;$&quot;* \(#,##0.00\);_(&quot;$&quot;* &quot;-&quot;??_);_(@_)"/>
    <numFmt numFmtId="43" formatCode="_(* #,##0.00_);_(* \(#,##0.00\);_(* &quot;-&quot;??_);_(@_)"/>
    <numFmt numFmtId="164" formatCode="0_)"/>
    <numFmt numFmtId="165" formatCode="_(* #,##0.00_);_(* \(#,##0.00\);_(* #,##0.00_);_(@_)"/>
    <numFmt numFmtId="166" formatCode="_(&quot;$&quot;* #,##0.00_);_(&quot;$&quot;* \(#,##0.00\);_(&quot;$&quot;* #,##0.00_);_(@_)"/>
    <numFmt numFmtId="167" formatCode="[$-409]mmmm\ d\,\ yyyy;@"/>
    <numFmt numFmtId="168" formatCode="_(* #,##0.00_)%;_(* \(#,##0.00\)%;_(* #,##0.00_)%;_(@_)"/>
  </numFmts>
  <fonts count="54">
    <font>
      <sz val="11"/>
      <color theme="1"/>
      <name val="Calibri"/>
      <family val="2"/>
      <scheme val="minor"/>
    </font>
    <font>
      <b/>
      <sz val="10"/>
      <color rgb="FF000000"/>
      <name val="Times New Roman"/>
      <family val="1"/>
    </font>
    <font>
      <sz val="10"/>
      <name val="Times New Roman"/>
      <family val="1"/>
    </font>
    <font>
      <sz val="10"/>
      <color theme="1"/>
      <name val="Times New Roman"/>
      <family val="2"/>
    </font>
    <font>
      <sz val="10"/>
      <color rgb="FF000000"/>
      <name val="Times New Roman"/>
      <family val="1"/>
    </font>
    <font>
      <sz val="10"/>
      <name val="Humanst521 Lt BT"/>
    </font>
    <font>
      <b/>
      <sz val="10"/>
      <color theme="1"/>
      <name val="Times New Roman"/>
      <family val="1"/>
    </font>
    <font>
      <b/>
      <sz val="10"/>
      <name val="Times New Roman"/>
      <family val="1"/>
    </font>
    <font>
      <sz val="11"/>
      <color theme="1"/>
      <name val="Calibri"/>
      <family val="2"/>
      <scheme val="minor"/>
    </font>
    <font>
      <sz val="10"/>
      <color theme="1"/>
      <name val="Times New Roman"/>
      <family val="1"/>
    </font>
    <font>
      <b/>
      <sz val="10"/>
      <color theme="1"/>
      <name val="Times New Roman"/>
      <family val="2"/>
    </font>
    <font>
      <b/>
      <sz val="10"/>
      <name val="Humanst521 Lt BT"/>
    </font>
    <font>
      <b/>
      <sz val="11"/>
      <color theme="1"/>
      <name val="Calibri"/>
      <family val="2"/>
      <scheme val="minor"/>
    </font>
    <font>
      <sz val="12"/>
      <color theme="1"/>
      <name val="Times New Roman"/>
      <family val="1"/>
    </font>
    <font>
      <sz val="12"/>
      <color rgb="FF000000"/>
      <name val="Times New Roman"/>
      <family val="1"/>
    </font>
    <font>
      <b/>
      <sz val="12"/>
      <color rgb="FF000000"/>
      <name val="Times New Roman"/>
      <family val="1"/>
    </font>
    <font>
      <b/>
      <u/>
      <sz val="12"/>
      <color rgb="FF000000"/>
      <name val="Times New Roman"/>
      <family val="1"/>
    </font>
    <font>
      <sz val="11"/>
      <color theme="1"/>
      <name val="Garamond"/>
      <family val="2"/>
    </font>
    <font>
      <b/>
      <sz val="18"/>
      <color indexed="56"/>
      <name val="Cambria"/>
      <family val="2"/>
    </font>
    <font>
      <sz val="12"/>
      <name val="Times New Roman"/>
      <family val="1"/>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8"/>
      <name val="Arial"/>
      <family val="2"/>
    </font>
    <font>
      <sz val="11"/>
      <name val="Calibri"/>
      <family val="2"/>
    </font>
    <font>
      <u val="doubleAccounting"/>
      <sz val="11"/>
      <name val="Calibri"/>
      <family val="2"/>
    </font>
    <font>
      <u val="singleAccounting"/>
      <sz val="11"/>
      <name val="Calibri"/>
      <family val="2"/>
    </font>
    <font>
      <b/>
      <sz val="11"/>
      <name val="Calibri"/>
      <family val="2"/>
    </font>
    <font>
      <b/>
      <sz val="8"/>
      <name val="Arial"/>
      <family val="2"/>
    </font>
    <font>
      <b/>
      <u val="singleAccounting"/>
      <sz val="8"/>
      <name val="Arial"/>
      <family val="2"/>
    </font>
    <font>
      <b/>
      <u val="doubleAccounting"/>
      <sz val="8"/>
      <name val="Arial"/>
      <family val="2"/>
    </font>
    <font>
      <b/>
      <u val="doubleAccounting"/>
      <sz val="11"/>
      <name val="Calibri"/>
      <family val="2"/>
    </font>
    <font>
      <b/>
      <u val="singleAccounting"/>
      <sz val="11"/>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6"/>
      <name val="Calibri"/>
      <family val="2"/>
    </font>
    <font>
      <b/>
      <sz val="11"/>
      <color indexed="53"/>
      <name val="Calibri"/>
      <family val="2"/>
    </font>
    <font>
      <sz val="11"/>
      <color indexed="53"/>
      <name val="Calibri"/>
      <family val="2"/>
    </font>
  </fonts>
  <fills count="43">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54"/>
        <bgColor indexed="5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25"/>
        <bgColor indexed="25"/>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9"/>
        <bgColor indexed="49"/>
      </patternFill>
    </fill>
    <fill>
      <patternFill patternType="solid">
        <fgColor indexed="53"/>
      </patternFill>
    </fill>
    <fill>
      <patternFill patternType="solid">
        <fgColor indexed="47"/>
        <bgColor indexed="47"/>
      </patternFill>
    </fill>
    <fill>
      <patternFill patternType="solid">
        <fgColor indexed="52"/>
        <bgColor indexed="52"/>
      </patternFill>
    </fill>
    <fill>
      <patternFill patternType="solid">
        <fgColor indexed="45"/>
        <bgColor indexed="45"/>
      </patternFill>
    </fill>
    <fill>
      <patternFill patternType="solid">
        <fgColor indexed="9"/>
        <bgColor indexed="9"/>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bgColor indexed="43"/>
      </patternFill>
    </fill>
  </fills>
  <borders count="17">
    <border>
      <left/>
      <right/>
      <top/>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54"/>
      </bottom>
      <diagonal/>
    </border>
    <border>
      <left/>
      <right/>
      <top/>
      <bottom style="thick">
        <color indexed="22"/>
      </bottom>
      <diagonal/>
    </border>
    <border>
      <left/>
      <right/>
      <top/>
      <bottom style="medium">
        <color indexed="30"/>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4"/>
      </top>
      <bottom style="double">
        <color indexed="54"/>
      </bottom>
      <diagonal/>
    </border>
  </borders>
  <cellStyleXfs count="191">
    <xf numFmtId="0" fontId="0" fillId="0" borderId="0"/>
    <xf numFmtId="44" fontId="8" fillId="0" borderId="0" applyFont="0" applyFill="0" applyBorder="0" applyAlignment="0" applyProtection="0"/>
    <xf numFmtId="0" fontId="17" fillId="0" borderId="0"/>
    <xf numFmtId="0" fontId="21" fillId="3" borderId="0" applyNumberFormat="0" applyBorder="0" applyAlignment="0" applyProtection="0"/>
    <xf numFmtId="0" fontId="21" fillId="5"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4"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4"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1" fillId="15" borderId="0" applyNumberFormat="0" applyBorder="0" applyAlignment="0" applyProtection="0"/>
    <xf numFmtId="0" fontId="22" fillId="17" borderId="0" applyNumberFormat="0" applyBorder="0" applyAlignment="0" applyProtection="0"/>
    <xf numFmtId="0" fontId="22" fillId="12" borderId="0" applyNumberFormat="0" applyBorder="0" applyAlignment="0" applyProtection="0"/>
    <xf numFmtId="0" fontId="22" fillId="14" borderId="0" applyNumberFormat="0" applyBorder="0" applyAlignment="0" applyProtection="0"/>
    <xf numFmtId="0" fontId="22" fillId="18" borderId="0" applyNumberFormat="0" applyBorder="0" applyAlignment="0" applyProtection="0"/>
    <xf numFmtId="0" fontId="22" fillId="16" borderId="0" applyNumberFormat="0" applyBorder="0" applyAlignment="0" applyProtection="0"/>
    <xf numFmtId="0" fontId="22" fillId="19"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1" fillId="24" borderId="0" applyNumberFormat="0" applyBorder="0" applyAlignment="0" applyProtection="0"/>
    <xf numFmtId="0" fontId="21" fillId="29" borderId="0" applyNumberFormat="0" applyBorder="0" applyAlignment="0" applyProtection="0"/>
    <xf numFmtId="0" fontId="22" fillId="25" borderId="0" applyNumberFormat="0" applyBorder="0" applyAlignment="0" applyProtection="0"/>
    <xf numFmtId="0" fontId="22" fillId="30" borderId="0" applyNumberFormat="0" applyBorder="0" applyAlignment="0" applyProtection="0"/>
    <xf numFmtId="0" fontId="22" fillId="26" borderId="0" applyNumberFormat="0" applyBorder="0" applyAlignment="0" applyProtection="0"/>
    <xf numFmtId="0" fontId="21" fillId="20" borderId="0" applyNumberFormat="0" applyBorder="0" applyAlignment="0" applyProtection="0"/>
    <xf numFmtId="0" fontId="21" fillId="25" borderId="0" applyNumberFormat="0" applyBorder="0" applyAlignment="0" applyProtection="0"/>
    <xf numFmtId="0" fontId="22" fillId="25" borderId="0" applyNumberFormat="0" applyBorder="0" applyAlignment="0" applyProtection="0"/>
    <xf numFmtId="0" fontId="22" fillId="18" borderId="0" applyNumberFormat="0" applyBorder="0" applyAlignment="0" applyProtection="0"/>
    <xf numFmtId="0" fontId="22" fillId="23" borderId="0" applyNumberFormat="0" applyBorder="0" applyAlignment="0" applyProtection="0"/>
    <xf numFmtId="0" fontId="21" fillId="31" borderId="0" applyNumberFormat="0" applyBorder="0" applyAlignment="0" applyProtection="0"/>
    <xf numFmtId="0" fontId="21" fillId="20" borderId="0" applyNumberFormat="0" applyBorder="0" applyAlignment="0" applyProtection="0"/>
    <xf numFmtId="0" fontId="22" fillId="21" borderId="0" applyNumberFormat="0" applyBorder="0" applyAlignment="0" applyProtection="0"/>
    <xf numFmtId="0" fontId="22" fillId="16" borderId="0" applyNumberFormat="0" applyBorder="0" applyAlignment="0" applyProtection="0"/>
    <xf numFmtId="0" fontId="22" fillId="32" borderId="0" applyNumberFormat="0" applyBorder="0" applyAlignment="0" applyProtection="0"/>
    <xf numFmtId="0" fontId="21" fillId="24" borderId="0" applyNumberFormat="0" applyBorder="0" applyAlignment="0" applyProtection="0"/>
    <xf numFmtId="0" fontId="21" fillId="34" borderId="0" applyNumberFormat="0" applyBorder="0" applyAlignment="0" applyProtection="0"/>
    <xf numFmtId="0" fontId="22" fillId="34" borderId="0" applyNumberFormat="0" applyBorder="0" applyAlignment="0" applyProtection="0"/>
    <xf numFmtId="0" fontId="22" fillId="33" borderId="0" applyNumberFormat="0" applyBorder="0" applyAlignment="0" applyProtection="0"/>
    <xf numFmtId="0" fontId="22" fillId="35" borderId="0" applyNumberFormat="0" applyBorder="0" applyAlignment="0" applyProtection="0"/>
    <xf numFmtId="0" fontId="23" fillId="5" borderId="0" applyNumberFormat="0" applyBorder="0" applyAlignment="0" applyProtection="0"/>
    <xf numFmtId="0" fontId="51" fillId="36" borderId="0" applyNumberFormat="0" applyBorder="0" applyAlignment="0" applyProtection="0"/>
    <xf numFmtId="0" fontId="24" fillId="10" borderId="5" applyNumberFormat="0" applyAlignment="0" applyProtection="0"/>
    <xf numFmtId="0" fontId="52" fillId="37" borderId="5" applyNumberFormat="0" applyAlignment="0" applyProtection="0"/>
    <xf numFmtId="0" fontId="25" fillId="38" borderId="6" applyNumberFormat="0" applyAlignment="0" applyProtection="0"/>
    <xf numFmtId="0" fontId="25" fillId="26" borderId="6" applyNumberFormat="0" applyAlignment="0" applyProtection="0"/>
    <xf numFmtId="43" fontId="1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8" fillId="0" borderId="0" applyFont="0" applyFill="0" applyBorder="0" applyAlignment="0" applyProtection="0"/>
    <xf numFmtId="3" fontId="20" fillId="0" borderId="0"/>
    <xf numFmtId="3" fontId="20" fillId="0" borderId="0"/>
    <xf numFmtId="3" fontId="20" fillId="0" borderId="0"/>
    <xf numFmtId="44" fontId="1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8" fillId="0" borderId="0" applyFont="0" applyFill="0" applyBorder="0" applyAlignment="0" applyProtection="0"/>
    <xf numFmtId="42" fontId="20" fillId="0" borderId="0"/>
    <xf numFmtId="42" fontId="20" fillId="0" borderId="0"/>
    <xf numFmtId="42" fontId="20" fillId="0" borderId="0"/>
    <xf numFmtId="0" fontId="35" fillId="39" borderId="0" applyNumberFormat="0" applyBorder="0" applyAlignment="0" applyProtection="0"/>
    <xf numFmtId="0" fontId="35" fillId="40" borderId="0" applyNumberFormat="0" applyBorder="0" applyAlignment="0" applyProtection="0"/>
    <xf numFmtId="0" fontId="35" fillId="41" borderId="0" applyNumberFormat="0" applyBorder="0" applyAlignment="0" applyProtection="0"/>
    <xf numFmtId="0" fontId="26" fillId="0" borderId="0" applyNumberFormat="0" applyFill="0" applyBorder="0" applyAlignment="0" applyProtection="0"/>
    <xf numFmtId="0" fontId="27" fillId="7" borderId="0" applyNumberFormat="0" applyBorder="0" applyAlignment="0" applyProtection="0"/>
    <xf numFmtId="0" fontId="27" fillId="29" borderId="0" applyNumberFormat="0" applyBorder="0" applyAlignment="0" applyProtection="0"/>
    <xf numFmtId="0" fontId="28" fillId="0" borderId="7" applyNumberFormat="0" applyFill="0" applyAlignment="0" applyProtection="0"/>
    <xf numFmtId="0" fontId="48" fillId="0" borderId="8" applyNumberFormat="0" applyFill="0" applyAlignment="0" applyProtection="0"/>
    <xf numFmtId="0" fontId="29" fillId="0" borderId="9" applyNumberFormat="0" applyFill="0" applyAlignment="0" applyProtection="0"/>
    <xf numFmtId="0" fontId="49" fillId="0" borderId="9" applyNumberFormat="0" applyFill="0" applyAlignment="0" applyProtection="0"/>
    <xf numFmtId="0" fontId="30" fillId="0" borderId="10" applyNumberFormat="0" applyFill="0" applyAlignment="0" applyProtection="0"/>
    <xf numFmtId="0" fontId="50" fillId="0" borderId="11" applyNumberFormat="0" applyFill="0" applyAlignment="0" applyProtection="0"/>
    <xf numFmtId="0" fontId="30" fillId="0" borderId="0" applyNumberFormat="0" applyFill="0" applyBorder="0" applyAlignment="0" applyProtection="0"/>
    <xf numFmtId="0" fontId="50" fillId="0" borderId="0" applyNumberFormat="0" applyFill="0" applyBorder="0" applyAlignment="0" applyProtection="0"/>
    <xf numFmtId="0" fontId="31" fillId="4" borderId="5" applyNumberFormat="0" applyAlignment="0" applyProtection="0"/>
    <xf numFmtId="0" fontId="31" fillId="34" borderId="5" applyNumberFormat="0" applyAlignment="0" applyProtection="0"/>
    <xf numFmtId="0" fontId="38" fillId="0" borderId="0" applyProtection="0">
      <alignment horizontal="left" vertical="center"/>
      <protection locked="0"/>
    </xf>
    <xf numFmtId="0" fontId="38" fillId="0" borderId="0" applyProtection="0">
      <alignment horizontal="left" vertical="center" indent="1"/>
      <protection locked="0"/>
    </xf>
    <xf numFmtId="165" fontId="38" fillId="0" borderId="0" applyProtection="0">
      <alignment vertical="center"/>
      <protection locked="0"/>
    </xf>
    <xf numFmtId="166" fontId="38" fillId="0" borderId="0" applyProtection="0">
      <alignment vertical="center"/>
      <protection locked="0"/>
    </xf>
    <xf numFmtId="166" fontId="39" fillId="0" borderId="0" applyProtection="0">
      <alignment vertical="center"/>
      <protection locked="0"/>
    </xf>
    <xf numFmtId="166" fontId="40" fillId="0" borderId="0" applyProtection="0">
      <alignment vertical="center"/>
      <protection locked="0"/>
    </xf>
    <xf numFmtId="165" fontId="39" fillId="0" borderId="0" applyProtection="0">
      <alignment vertical="center"/>
      <protection locked="0"/>
    </xf>
    <xf numFmtId="165" fontId="40" fillId="0" borderId="0" applyProtection="0">
      <alignment vertical="center"/>
      <protection locked="0"/>
    </xf>
    <xf numFmtId="0" fontId="41" fillId="0" borderId="0" applyProtection="0">
      <alignment horizontal="center" vertical="center" wrapText="1"/>
      <protection locked="0"/>
    </xf>
    <xf numFmtId="0" fontId="38" fillId="0" borderId="0" applyProtection="0">
      <alignment horizontal="left" vertical="center"/>
      <protection locked="0"/>
    </xf>
    <xf numFmtId="0" fontId="38" fillId="0" borderId="0" applyProtection="0">
      <alignment horizontal="center" vertical="center"/>
      <protection locked="0"/>
    </xf>
    <xf numFmtId="0" fontId="37" fillId="0" borderId="0" applyProtection="0">
      <alignment horizontal="center" vertical="center"/>
      <protection locked="0"/>
    </xf>
    <xf numFmtId="0" fontId="37" fillId="0" borderId="0" applyProtection="0">
      <alignment horizontal="center" vertical="center"/>
      <protection locked="0"/>
    </xf>
    <xf numFmtId="0" fontId="38" fillId="0" borderId="0" applyProtection="0">
      <alignment horizontal="left" vertical="center" indent="2"/>
      <protection locked="0"/>
    </xf>
    <xf numFmtId="165" fontId="40" fillId="0" borderId="0" applyProtection="0">
      <alignment vertical="center"/>
      <protection locked="0"/>
    </xf>
    <xf numFmtId="166" fontId="38" fillId="0" borderId="0" applyProtection="0">
      <alignment vertical="center"/>
      <protection locked="0"/>
    </xf>
    <xf numFmtId="166" fontId="39" fillId="0" borderId="0" applyProtection="0">
      <alignment vertical="center"/>
      <protection locked="0"/>
    </xf>
    <xf numFmtId="166" fontId="40" fillId="0" borderId="0" applyProtection="0">
      <alignment vertical="center"/>
      <protection locked="0"/>
    </xf>
    <xf numFmtId="165" fontId="39" fillId="0" borderId="0" applyProtection="0">
      <alignment vertical="center"/>
      <protection locked="0"/>
    </xf>
    <xf numFmtId="165" fontId="38" fillId="0" borderId="0" applyProtection="0">
      <alignment vertical="center"/>
      <protection locked="0"/>
    </xf>
    <xf numFmtId="0" fontId="38" fillId="0" borderId="0" applyProtection="0">
      <alignment horizontal="left" vertical="center" indent="1"/>
      <protection locked="0"/>
    </xf>
    <xf numFmtId="168" fontId="40" fillId="0" borderId="0" applyProtection="0">
      <alignment vertical="center"/>
      <protection locked="0"/>
    </xf>
    <xf numFmtId="168" fontId="39" fillId="0" borderId="0" applyProtection="0">
      <alignment vertical="center"/>
      <protection locked="0"/>
    </xf>
    <xf numFmtId="168" fontId="38" fillId="0" borderId="0" applyProtection="0">
      <alignment vertical="center"/>
      <protection locked="0"/>
    </xf>
    <xf numFmtId="165" fontId="40" fillId="0" borderId="0" applyProtection="0">
      <alignment vertical="center"/>
      <protection locked="0"/>
    </xf>
    <xf numFmtId="166" fontId="38" fillId="0" borderId="0" applyProtection="0">
      <alignment vertical="center"/>
      <protection locked="0"/>
    </xf>
    <xf numFmtId="166" fontId="39" fillId="0" borderId="0" applyProtection="0">
      <alignment vertical="center"/>
      <protection locked="0"/>
    </xf>
    <xf numFmtId="166" fontId="40" fillId="0" borderId="0" applyProtection="0">
      <alignment vertical="center"/>
      <protection locked="0"/>
    </xf>
    <xf numFmtId="165" fontId="39" fillId="0" borderId="0" applyProtection="0">
      <alignment vertical="center"/>
      <protection locked="0"/>
    </xf>
    <xf numFmtId="165" fontId="38" fillId="0" borderId="0" applyProtection="0">
      <alignment vertical="center"/>
      <protection locked="0"/>
    </xf>
    <xf numFmtId="0" fontId="38" fillId="0" borderId="0" applyProtection="0">
      <alignment horizontal="left" vertical="center" indent="2"/>
      <protection locked="0"/>
    </xf>
    <xf numFmtId="168" fontId="40" fillId="0" borderId="0" applyProtection="0">
      <alignment vertical="center"/>
      <protection locked="0"/>
    </xf>
    <xf numFmtId="168" fontId="39" fillId="0" borderId="0" applyProtection="0">
      <alignment vertical="center"/>
      <protection locked="0"/>
    </xf>
    <xf numFmtId="168" fontId="38" fillId="0" borderId="0" applyProtection="0">
      <alignment vertical="center"/>
      <protection locked="0"/>
    </xf>
    <xf numFmtId="0" fontId="41" fillId="0" borderId="0" applyProtection="0">
      <alignment horizontal="center" vertical="center"/>
      <protection locked="0"/>
    </xf>
    <xf numFmtId="0" fontId="41" fillId="0" borderId="0" applyProtection="0">
      <alignment horizontal="center" vertical="center"/>
      <protection locked="0"/>
    </xf>
    <xf numFmtId="167" fontId="41" fillId="0" borderId="0" applyProtection="0">
      <alignment horizontal="center" vertical="center" wrapText="1"/>
      <protection locked="0"/>
    </xf>
    <xf numFmtId="0" fontId="41" fillId="0" borderId="0" applyProtection="0">
      <alignment horizontal="center" vertical="center"/>
      <protection locked="0"/>
    </xf>
    <xf numFmtId="0" fontId="38" fillId="0" borderId="0" applyProtection="0">
      <alignment horizontal="left" vertical="center"/>
      <protection locked="0"/>
    </xf>
    <xf numFmtId="0" fontId="38" fillId="0" borderId="0" applyProtection="0">
      <alignment horizontal="right" vertical="center"/>
      <protection locked="0"/>
    </xf>
    <xf numFmtId="168" fontId="38" fillId="0" borderId="0" applyProtection="0">
      <alignment vertical="center"/>
      <protection locked="0"/>
    </xf>
    <xf numFmtId="168" fontId="39" fillId="0" borderId="0" applyProtection="0">
      <alignment vertical="center"/>
      <protection locked="0"/>
    </xf>
    <xf numFmtId="168" fontId="40" fillId="0" borderId="0" applyProtection="0">
      <alignment vertical="center"/>
      <protection locked="0"/>
    </xf>
    <xf numFmtId="0" fontId="38" fillId="0" borderId="0" applyProtection="0">
      <alignment horizontal="center" vertical="center"/>
      <protection locked="0"/>
    </xf>
    <xf numFmtId="165" fontId="40" fillId="0" borderId="0" applyProtection="0">
      <alignment vertical="center"/>
      <protection locked="0"/>
    </xf>
    <xf numFmtId="166" fontId="38" fillId="0" borderId="0" applyProtection="0">
      <alignment vertical="center"/>
      <protection locked="0"/>
    </xf>
    <xf numFmtId="166" fontId="39" fillId="0" borderId="0" applyProtection="0">
      <alignment vertical="center"/>
      <protection locked="0"/>
    </xf>
    <xf numFmtId="166" fontId="40" fillId="0" borderId="0" applyProtection="0">
      <alignment vertical="center"/>
      <protection locked="0"/>
    </xf>
    <xf numFmtId="165" fontId="39" fillId="0" borderId="0" applyProtection="0">
      <alignment vertical="center"/>
      <protection locked="0"/>
    </xf>
    <xf numFmtId="165" fontId="38" fillId="0" borderId="0" applyProtection="0">
      <alignment vertical="center"/>
      <protection locked="0"/>
    </xf>
    <xf numFmtId="0" fontId="38" fillId="0" borderId="0" applyProtection="0">
      <alignment horizontal="left" vertical="center" indent="2"/>
      <protection locked="0"/>
    </xf>
    <xf numFmtId="168" fontId="43" fillId="0" borderId="0" applyProtection="0">
      <alignment vertical="center"/>
      <protection locked="0"/>
    </xf>
    <xf numFmtId="168" fontId="44" fillId="0" borderId="0" applyProtection="0">
      <alignment vertical="center"/>
      <protection locked="0"/>
    </xf>
    <xf numFmtId="168" fontId="42" fillId="0" borderId="0" applyProtection="0">
      <alignment vertical="center"/>
      <protection locked="0"/>
    </xf>
    <xf numFmtId="165" fontId="39" fillId="0" borderId="0" applyProtection="0">
      <alignment vertical="center"/>
      <protection locked="0"/>
    </xf>
    <xf numFmtId="166" fontId="39" fillId="0" borderId="0" applyProtection="0">
      <alignment vertical="center"/>
      <protection locked="0"/>
    </xf>
    <xf numFmtId="166" fontId="38" fillId="0" borderId="0" applyProtection="0">
      <alignment vertical="center"/>
      <protection locked="0"/>
    </xf>
    <xf numFmtId="166" fontId="40" fillId="0" borderId="0" applyProtection="0">
      <alignment vertical="center"/>
      <protection locked="0"/>
    </xf>
    <xf numFmtId="165" fontId="44" fillId="0" borderId="0" applyProtection="0">
      <alignment vertical="center"/>
      <protection locked="0"/>
    </xf>
    <xf numFmtId="165" fontId="38" fillId="0" borderId="0" applyProtection="0">
      <alignment vertical="center"/>
      <protection locked="0"/>
    </xf>
    <xf numFmtId="165" fontId="40" fillId="0" borderId="0" applyProtection="0">
      <alignment vertical="center"/>
      <protection locked="0"/>
    </xf>
    <xf numFmtId="0" fontId="38" fillId="0" borderId="0" applyProtection="0">
      <alignment horizontal="left" vertical="center" indent="3"/>
      <protection locked="0"/>
    </xf>
    <xf numFmtId="168" fontId="45" fillId="0" borderId="0" applyProtection="0">
      <alignment vertical="center"/>
      <protection locked="0"/>
    </xf>
    <xf numFmtId="168" fontId="41" fillId="0" borderId="0" applyProtection="0">
      <alignment vertical="center"/>
      <protection locked="0"/>
    </xf>
    <xf numFmtId="168" fontId="46" fillId="0" borderId="0" applyProtection="0">
      <alignment vertical="center"/>
      <protection locked="0"/>
    </xf>
    <xf numFmtId="0" fontId="32" fillId="0" borderId="12" applyNumberFormat="0" applyFill="0" applyAlignment="0" applyProtection="0"/>
    <xf numFmtId="0" fontId="53" fillId="0" borderId="12" applyNumberFormat="0" applyFill="0" applyAlignment="0" applyProtection="0"/>
    <xf numFmtId="0" fontId="33" fillId="13" borderId="0" applyNumberFormat="0" applyBorder="0" applyAlignment="0" applyProtection="0"/>
    <xf numFmtId="0" fontId="33" fillId="42" borderId="0" applyNumberFormat="0" applyBorder="0" applyAlignment="0" applyProtection="0"/>
    <xf numFmtId="0" fontId="20" fillId="0" borderId="0"/>
    <xf numFmtId="0" fontId="37" fillId="0" borderId="0" applyProtection="0">
      <protection locked="0"/>
    </xf>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20" fillId="0" borderId="0"/>
    <xf numFmtId="0" fontId="20" fillId="0" borderId="0"/>
    <xf numFmtId="0" fontId="20" fillId="0" borderId="0"/>
    <xf numFmtId="0" fontId="20" fillId="0" borderId="0"/>
    <xf numFmtId="0" fontId="20" fillId="6" borderId="13" applyNumberFormat="0" applyFont="0" applyAlignment="0" applyProtection="0"/>
    <xf numFmtId="0" fontId="20" fillId="6" borderId="13" applyNumberFormat="0" applyFont="0" applyAlignment="0" applyProtection="0"/>
    <xf numFmtId="0" fontId="20" fillId="24" borderId="13" applyNumberFormat="0" applyFont="0" applyAlignment="0" applyProtection="0"/>
    <xf numFmtId="0" fontId="20" fillId="24" borderId="13" applyNumberFormat="0" applyFont="0" applyAlignment="0" applyProtection="0"/>
    <xf numFmtId="0" fontId="20" fillId="24" borderId="13" applyNumberFormat="0" applyFont="0" applyAlignment="0" applyProtection="0"/>
    <xf numFmtId="0" fontId="20" fillId="24" borderId="13" applyNumberFormat="0" applyFont="0" applyAlignment="0" applyProtection="0"/>
    <xf numFmtId="0" fontId="34" fillId="10" borderId="14" applyNumberFormat="0" applyAlignment="0" applyProtection="0"/>
    <xf numFmtId="0" fontId="34" fillId="37" borderId="14" applyNumberFormat="0" applyAlignment="0" applyProtection="0"/>
    <xf numFmtId="9" fontId="17" fillId="0" borderId="0" applyFont="0" applyFill="0" applyBorder="0" applyAlignment="0" applyProtection="0"/>
    <xf numFmtId="9" fontId="8" fillId="0" borderId="0" applyFont="0" applyFill="0" applyBorder="0" applyAlignment="0" applyProtection="0"/>
    <xf numFmtId="0" fontId="4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5" fillId="0" borderId="15" applyNumberFormat="0" applyFill="0" applyAlignment="0" applyProtection="0"/>
    <xf numFmtId="0" fontId="35" fillId="0" borderId="16" applyNumberFormat="0" applyFill="0" applyAlignment="0" applyProtection="0"/>
    <xf numFmtId="0" fontId="36" fillId="0" borderId="0" applyNumberFormat="0" applyFill="0" applyBorder="0" applyAlignment="0" applyProtection="0"/>
  </cellStyleXfs>
  <cellXfs count="66">
    <xf numFmtId="0" fontId="0" fillId="0" borderId="0" xfId="0"/>
    <xf numFmtId="0" fontId="3" fillId="0" borderId="0" xfId="0" applyFont="1" applyBorder="1"/>
    <xf numFmtId="0" fontId="3" fillId="0" borderId="0" xfId="0" applyFont="1"/>
    <xf numFmtId="164" fontId="1" fillId="0" borderId="2" xfId="0" applyNumberFormat="1" applyFont="1" applyFill="1" applyBorder="1" applyProtection="1"/>
    <xf numFmtId="164" fontId="4" fillId="0" borderId="0" xfId="0" applyNumberFormat="1" applyFont="1" applyFill="1" applyBorder="1" applyAlignment="1" applyProtection="1">
      <alignment horizontal="left"/>
    </xf>
    <xf numFmtId="164" fontId="4" fillId="0" borderId="0" xfId="0" applyNumberFormat="1" applyFont="1" applyFill="1" applyBorder="1" applyAlignment="1" applyProtection="1">
      <alignment horizontal="center"/>
    </xf>
    <xf numFmtId="164" fontId="1" fillId="0" borderId="0" xfId="0" applyNumberFormat="1" applyFont="1" applyFill="1" applyBorder="1" applyAlignment="1" applyProtection="1">
      <alignment horizontal="center"/>
    </xf>
    <xf numFmtId="164" fontId="1" fillId="0" borderId="0" xfId="0" applyNumberFormat="1" applyFont="1" applyFill="1" applyBorder="1" applyAlignment="1" applyProtection="1">
      <alignment horizontal="left"/>
    </xf>
    <xf numFmtId="164" fontId="1" fillId="0" borderId="0" xfId="0" applyNumberFormat="1" applyFont="1" applyFill="1" applyBorder="1" applyProtection="1"/>
    <xf numFmtId="37" fontId="4" fillId="0" borderId="0" xfId="0" applyNumberFormat="1" applyFont="1" applyFill="1" applyBorder="1" applyAlignment="1" applyProtection="1">
      <alignment horizontal="left"/>
    </xf>
    <xf numFmtId="37" fontId="1" fillId="0" borderId="0" xfId="0" applyNumberFormat="1" applyFont="1" applyFill="1" applyBorder="1" applyAlignment="1" applyProtection="1">
      <alignment horizontal="left"/>
    </xf>
    <xf numFmtId="37" fontId="4" fillId="0" borderId="0" xfId="0" applyNumberFormat="1" applyFont="1" applyFill="1" applyBorder="1" applyProtection="1"/>
    <xf numFmtId="37" fontId="1" fillId="0" borderId="0" xfId="0" applyNumberFormat="1" applyFont="1" applyFill="1" applyBorder="1" applyProtection="1"/>
    <xf numFmtId="0" fontId="3" fillId="0" borderId="0" xfId="0" applyFont="1" applyAlignment="1">
      <alignment horizontal="left"/>
    </xf>
    <xf numFmtId="0" fontId="6" fillId="0" borderId="0" xfId="0" applyFont="1"/>
    <xf numFmtId="164" fontId="2" fillId="0" borderId="0" xfId="0" applyNumberFormat="1" applyFont="1" applyFill="1" applyBorder="1"/>
    <xf numFmtId="37" fontId="1" fillId="0" borderId="0" xfId="0" applyNumberFormat="1" applyFont="1" applyFill="1" applyBorder="1" applyAlignment="1" applyProtection="1"/>
    <xf numFmtId="164" fontId="7" fillId="0" borderId="0" xfId="0" applyNumberFormat="1" applyFont="1" applyFill="1" applyBorder="1" applyAlignment="1"/>
    <xf numFmtId="43" fontId="3" fillId="0" borderId="0" xfId="0" applyNumberFormat="1" applyFont="1" applyBorder="1"/>
    <xf numFmtId="42" fontId="3" fillId="0" borderId="0" xfId="0" applyNumberFormat="1" applyFont="1" applyBorder="1"/>
    <xf numFmtId="164" fontId="1" fillId="0" borderId="2" xfId="0" applyNumberFormat="1" applyFont="1" applyFill="1" applyBorder="1" applyAlignment="1" applyProtection="1">
      <alignment horizontal="left"/>
    </xf>
    <xf numFmtId="164" fontId="7" fillId="0" borderId="0" xfId="0" applyNumberFormat="1" applyFont="1" applyFill="1" applyBorder="1" applyAlignment="1">
      <alignment horizontal="left"/>
    </xf>
    <xf numFmtId="37" fontId="1" fillId="0" borderId="0" xfId="0" quotePrefix="1" applyNumberFormat="1" applyFont="1" applyFill="1" applyBorder="1" applyAlignment="1" applyProtection="1">
      <alignment horizontal="left"/>
    </xf>
    <xf numFmtId="44" fontId="1" fillId="0" borderId="2" xfId="1" applyFont="1" applyFill="1" applyBorder="1" applyProtection="1"/>
    <xf numFmtId="44" fontId="1" fillId="0" borderId="0" xfId="1" applyFont="1" applyFill="1" applyBorder="1" applyAlignment="1" applyProtection="1">
      <alignment horizontal="center"/>
    </xf>
    <xf numFmtId="44" fontId="4" fillId="0" borderId="0" xfId="1" applyFont="1" applyFill="1" applyBorder="1" applyAlignment="1" applyProtection="1">
      <alignment horizontal="center"/>
    </xf>
    <xf numFmtId="44" fontId="4" fillId="0" borderId="0" xfId="1" applyFont="1" applyFill="1" applyBorder="1" applyProtection="1"/>
    <xf numFmtId="44" fontId="5" fillId="0" borderId="0" xfId="1" applyFont="1" applyFill="1" applyBorder="1"/>
    <xf numFmtId="44" fontId="4" fillId="0" borderId="0" xfId="1" applyFont="1" applyFill="1" applyBorder="1" applyAlignment="1" applyProtection="1"/>
    <xf numFmtId="44" fontId="4" fillId="0" borderId="0" xfId="1" applyFont="1" applyFill="1" applyBorder="1" applyAlignment="1" applyProtection="1">
      <alignment vertical="center"/>
    </xf>
    <xf numFmtId="44" fontId="3" fillId="0" borderId="0" xfId="1" applyFont="1"/>
    <xf numFmtId="44" fontId="4" fillId="0" borderId="0" xfId="1" applyFont="1" applyFill="1" applyBorder="1" applyAlignment="1" applyProtection="1">
      <alignment horizontal="left"/>
    </xf>
    <xf numFmtId="44" fontId="5" fillId="0" borderId="0" xfId="1" applyFont="1" applyFill="1" applyBorder="1" applyAlignment="1">
      <alignment wrapText="1"/>
    </xf>
    <xf numFmtId="44" fontId="5" fillId="0" borderId="0" xfId="1" applyFont="1" applyFill="1" applyBorder="1" applyAlignment="1"/>
    <xf numFmtId="44" fontId="3" fillId="0" borderId="0" xfId="1" applyFont="1" applyBorder="1"/>
    <xf numFmtId="44" fontId="1" fillId="0" borderId="0" xfId="1" applyFont="1" applyFill="1" applyBorder="1" applyProtection="1"/>
    <xf numFmtId="44" fontId="1" fillId="0" borderId="3" xfId="1" applyFont="1" applyFill="1" applyBorder="1" applyProtection="1"/>
    <xf numFmtId="44" fontId="6" fillId="0" borderId="3" xfId="1" applyFont="1" applyBorder="1"/>
    <xf numFmtId="0" fontId="9" fillId="0" borderId="0" xfId="0" applyFont="1" applyBorder="1" applyAlignment="1">
      <alignment horizontal="left"/>
    </xf>
    <xf numFmtId="0" fontId="6" fillId="0" borderId="0" xfId="0" applyFont="1" applyBorder="1" applyAlignment="1">
      <alignment horizontal="left"/>
    </xf>
    <xf numFmtId="0" fontId="10" fillId="0" borderId="0" xfId="0" applyFont="1" applyAlignment="1">
      <alignment horizontal="left"/>
    </xf>
    <xf numFmtId="164" fontId="1" fillId="0" borderId="0" xfId="0" applyNumberFormat="1" applyFont="1" applyFill="1" applyBorder="1" applyAlignment="1" applyProtection="1">
      <alignment horizontal="left" vertical="center"/>
    </xf>
    <xf numFmtId="38" fontId="1" fillId="0" borderId="0" xfId="0" applyNumberFormat="1" applyFont="1" applyFill="1" applyBorder="1" applyAlignment="1" applyProtection="1">
      <alignment horizontal="left"/>
    </xf>
    <xf numFmtId="3" fontId="1" fillId="0" borderId="0" xfId="0" applyNumberFormat="1" applyFont="1" applyFill="1" applyBorder="1" applyAlignment="1" applyProtection="1">
      <alignment horizontal="left"/>
    </xf>
    <xf numFmtId="164" fontId="11" fillId="0" borderId="0" xfId="0" applyNumberFormat="1" applyFont="1" applyFill="1" applyBorder="1" applyAlignment="1">
      <alignment horizontal="left" wrapText="1"/>
    </xf>
    <xf numFmtId="164" fontId="11" fillId="0" borderId="0" xfId="0" applyNumberFormat="1" applyFont="1" applyFill="1" applyBorder="1" applyAlignment="1">
      <alignment horizontal="left"/>
    </xf>
    <xf numFmtId="0" fontId="3" fillId="0" borderId="1" xfId="0" applyFont="1" applyBorder="1"/>
    <xf numFmtId="44" fontId="3" fillId="0" borderId="4" xfId="0" applyNumberFormat="1" applyFont="1" applyBorder="1"/>
    <xf numFmtId="0" fontId="6" fillId="0" borderId="0" xfId="0" applyFont="1" applyBorder="1"/>
    <xf numFmtId="0" fontId="6" fillId="0" borderId="0" xfId="0" applyFont="1" applyBorder="1" applyAlignment="1">
      <alignment wrapText="1"/>
    </xf>
    <xf numFmtId="164" fontId="1" fillId="2" borderId="0" xfId="0" applyNumberFormat="1" applyFont="1" applyFill="1" applyBorder="1" applyAlignment="1" applyProtection="1">
      <alignment horizontal="left"/>
    </xf>
    <xf numFmtId="44" fontId="3" fillId="2" borderId="4" xfId="0" applyNumberFormat="1" applyFont="1" applyFill="1" applyBorder="1"/>
    <xf numFmtId="0" fontId="12" fillId="0" borderId="0" xfId="0" applyFont="1"/>
    <xf numFmtId="44" fontId="12" fillId="0" borderId="0" xfId="1" applyFont="1"/>
    <xf numFmtId="44" fontId="0" fillId="0" borderId="0" xfId="1" applyFont="1"/>
    <xf numFmtId="44" fontId="0" fillId="2" borderId="0" xfId="1" applyFont="1" applyFill="1"/>
    <xf numFmtId="0" fontId="14" fillId="0" borderId="0" xfId="0" applyFont="1" applyAlignment="1">
      <alignment vertical="center"/>
    </xf>
    <xf numFmtId="0" fontId="13" fillId="0" borderId="0" xfId="0" applyFont="1" applyAlignment="1">
      <alignment vertical="center"/>
    </xf>
    <xf numFmtId="0" fontId="15" fillId="0" borderId="0" xfId="0" applyFont="1" applyAlignment="1">
      <alignment vertical="center"/>
    </xf>
    <xf numFmtId="0" fontId="14" fillId="0" borderId="0" xfId="0" applyFont="1" applyAlignment="1">
      <alignment vertical="center" wrapText="1"/>
    </xf>
    <xf numFmtId="0" fontId="13" fillId="0" borderId="0" xfId="0" applyFont="1" applyAlignment="1">
      <alignment vertical="center" wrapText="1"/>
    </xf>
    <xf numFmtId="44" fontId="12" fillId="0" borderId="0" xfId="1" applyFont="1" applyAlignment="1">
      <alignment horizontal="center"/>
    </xf>
    <xf numFmtId="0" fontId="16" fillId="0" borderId="0" xfId="0" applyFont="1" applyAlignment="1">
      <alignment vertical="center"/>
    </xf>
    <xf numFmtId="0" fontId="0" fillId="0" borderId="0" xfId="0" applyFont="1"/>
    <xf numFmtId="0" fontId="0" fillId="0" borderId="0" xfId="0" applyFill="1"/>
    <xf numFmtId="164" fontId="1" fillId="0" borderId="0" xfId="0" applyNumberFormat="1" applyFont="1" applyFill="1" applyBorder="1" applyAlignment="1" applyProtection="1">
      <alignment horizontal="center"/>
    </xf>
  </cellXfs>
  <cellStyles count="191">
    <cellStyle name="20% - Accent1 2" xfId="3" xr:uid="{A1C2A490-1500-4B84-AE24-9F379E405178}"/>
    <cellStyle name="20% - Accent2 2" xfId="4" xr:uid="{6A67B8CB-A6C4-4CF4-B1CC-8341B1C72A54}"/>
    <cellStyle name="20% - Accent3 2" xfId="5" xr:uid="{407CCBC1-608B-4E90-8529-60ABC580434B}"/>
    <cellStyle name="20% - Accent4 2" xfId="6" xr:uid="{6706B29B-0765-4F9F-865F-C3DA06BD06C6}"/>
    <cellStyle name="20% - Accent5 2" xfId="7" xr:uid="{6EE59EE0-6DA1-4A6C-87CB-F4D10B1475D0}"/>
    <cellStyle name="20% - Accent6 2" xfId="8" xr:uid="{1AF9071F-34FE-4801-BC3E-681D5CE49F0F}"/>
    <cellStyle name="40% - Accent1 2" xfId="9" xr:uid="{BF9488C7-DA2C-4FA7-820D-27FA143FC112}"/>
    <cellStyle name="40% - Accent2 2" xfId="10" xr:uid="{B1E708E5-04A0-4B76-AC98-0362017BD145}"/>
    <cellStyle name="40% - Accent3 2" xfId="11" xr:uid="{3968AD2B-D39B-4A1C-9474-48CC3195042F}"/>
    <cellStyle name="40% - Accent4 2" xfId="12" xr:uid="{C8DE890C-C77A-47D5-942D-D3F1F0AB8FA4}"/>
    <cellStyle name="40% - Accent5 2" xfId="13" xr:uid="{1D1DBBDA-F77F-4D20-ABEE-AF57AF51468E}"/>
    <cellStyle name="40% - Accent6 2" xfId="14" xr:uid="{4D73C76B-1317-47FA-9BA3-7DC662122FE3}"/>
    <cellStyle name="60% - Accent1 2" xfId="15" xr:uid="{AF09B4D6-D9F9-46CC-89E8-AD0EFE386B95}"/>
    <cellStyle name="60% - Accent2 2" xfId="16" xr:uid="{1FF98326-6267-4BE9-8F67-8A909245E738}"/>
    <cellStyle name="60% - Accent3 2" xfId="17" xr:uid="{9240D3B5-3257-4E7F-B3BA-599ED23392CC}"/>
    <cellStyle name="60% - Accent4 2" xfId="18" xr:uid="{8DCBB111-F951-4759-A4BF-B8C9C5589E19}"/>
    <cellStyle name="60% - Accent5 2" xfId="19" xr:uid="{36E41EE0-FDCE-4318-A251-AE3E368DFF77}"/>
    <cellStyle name="60% - Accent6 2" xfId="20" xr:uid="{3ED5BA4C-BAB0-4335-A2A0-B6D817FA3442}"/>
    <cellStyle name="Accent1 - 20%" xfId="21" xr:uid="{8EB3DD8A-3305-41A1-A583-C97DDEFE0918}"/>
    <cellStyle name="Accent1 - 40%" xfId="22" xr:uid="{46361E3B-BE7B-462A-92E6-B0955B705308}"/>
    <cellStyle name="Accent1 - 60%" xfId="23" xr:uid="{F682686B-D3AF-425B-A940-34714E4B8AAB}"/>
    <cellStyle name="Accent1 2" xfId="24" xr:uid="{631E72E0-B9E8-4C95-AE33-ED29BB5B20A3}"/>
    <cellStyle name="Accent1 3" xfId="25" xr:uid="{25C0D4AC-E352-4D22-83EA-8A99349B1EFA}"/>
    <cellStyle name="Accent2 - 20%" xfId="26" xr:uid="{D629E347-6A17-4887-8CCD-EE037333CB53}"/>
    <cellStyle name="Accent2 - 40%" xfId="27" xr:uid="{EBA72ABB-543F-41CD-9EF0-E9C0817C3B7B}"/>
    <cellStyle name="Accent2 - 60%" xfId="28" xr:uid="{416370D6-F396-47AB-97AA-14CC4E887D14}"/>
    <cellStyle name="Accent2 2" xfId="29" xr:uid="{838114D6-885F-4D15-8C92-C57C8F9E09D5}"/>
    <cellStyle name="Accent2 3" xfId="30" xr:uid="{6797493F-D55B-4DB1-89C2-D3E9987C8213}"/>
    <cellStyle name="Accent3 - 20%" xfId="31" xr:uid="{90917574-F4BA-487F-B277-972DEFBDFE6E}"/>
    <cellStyle name="Accent3 - 40%" xfId="32" xr:uid="{98283D0D-9354-4C05-BC79-F28DCF4EDC82}"/>
    <cellStyle name="Accent3 - 60%" xfId="33" xr:uid="{4FFE4E0A-E34E-48D7-A111-C4D4DFF4D580}"/>
    <cellStyle name="Accent3 2" xfId="34" xr:uid="{B512CD00-45D2-49EB-A7E1-9A22289EE0A1}"/>
    <cellStyle name="Accent3 3" xfId="35" xr:uid="{0197D7DA-A8FA-4684-902A-A3EA97A4FD95}"/>
    <cellStyle name="Accent4 - 20%" xfId="36" xr:uid="{ED7E8E87-DA21-4A4D-A024-48AA1AFF308F}"/>
    <cellStyle name="Accent4 - 40%" xfId="37" xr:uid="{5AB9C4D6-4BDD-42D6-AD47-439E4521060B}"/>
    <cellStyle name="Accent4 - 60%" xfId="38" xr:uid="{3A364650-372F-4EBA-882C-F6077E3AE4B9}"/>
    <cellStyle name="Accent4 2" xfId="39" xr:uid="{83CED454-29C9-4D78-B3E8-A5D448C17E00}"/>
    <cellStyle name="Accent4 3" xfId="40" xr:uid="{95458E53-43BA-4514-AC47-3B2B0C0D917B}"/>
    <cellStyle name="Accent5 - 20%" xfId="41" xr:uid="{BDB6AAD9-FC43-4410-B9E6-0BCE5F23873A}"/>
    <cellStyle name="Accent5 - 40%" xfId="42" xr:uid="{788EEB21-1E3D-4FE7-AFE5-77E70A9576CE}"/>
    <cellStyle name="Accent5 - 60%" xfId="43" xr:uid="{10410B9B-8E77-4F8D-ACF8-3B18F1040285}"/>
    <cellStyle name="Accent5 2" xfId="44" xr:uid="{148B3339-CE2B-4715-B6E3-4BF206B25376}"/>
    <cellStyle name="Accent5 3" xfId="45" xr:uid="{DB5C1B84-3B81-4B12-AB0A-09EF5CE35521}"/>
    <cellStyle name="Accent6 - 20%" xfId="46" xr:uid="{EC468768-8689-4209-A553-BB83DFC5F0B7}"/>
    <cellStyle name="Accent6 - 40%" xfId="47" xr:uid="{E8B7BCC8-E9DE-496A-B606-FC7D6745308E}"/>
    <cellStyle name="Accent6 - 60%" xfId="48" xr:uid="{D1CCB275-19B9-4585-9534-8F52CD2B038E}"/>
    <cellStyle name="Accent6 2" xfId="49" xr:uid="{C300D1E5-ADBA-4BA1-8448-399D3664C33A}"/>
    <cellStyle name="Accent6 3" xfId="50" xr:uid="{476EE304-C568-411B-8873-7F1DEB6B7B2E}"/>
    <cellStyle name="Bad 2" xfId="51" xr:uid="{9AEEB432-FB3A-4CAE-BCDC-4E1CCC631F44}"/>
    <cellStyle name="Bad 3" xfId="52" xr:uid="{D4615C90-830A-4BD8-A447-A0F9F59D72BE}"/>
    <cellStyle name="Calculation 2" xfId="53" xr:uid="{D0136456-AAA4-4045-88F0-872883C9D37F}"/>
    <cellStyle name="Calculation 3" xfId="54" xr:uid="{E368B02D-6260-4368-BEFF-55B1FF28059C}"/>
    <cellStyle name="Check Cell 2" xfId="55" xr:uid="{F9C9115E-2A1D-4200-B5C5-B7FED7A0BE90}"/>
    <cellStyle name="Check Cell 3" xfId="56" xr:uid="{0B3A839F-56A6-491A-AF9F-8E116624958B}"/>
    <cellStyle name="Comma 2" xfId="58" xr:uid="{0801FA60-6F6E-4F75-8232-BC091949173C}"/>
    <cellStyle name="Comma 2 2" xfId="59" xr:uid="{BB3DE098-89EC-4214-B931-1A3C48AC443F}"/>
    <cellStyle name="Comma 3" xfId="60" xr:uid="{8E2C0A72-E552-44BD-ADDC-BF934FE39765}"/>
    <cellStyle name="Comma 4" xfId="57" xr:uid="{EA575397-0D90-4161-9CDB-A5EB3B0EC233}"/>
    <cellStyle name="Comma0" xfId="61" xr:uid="{337F6A55-FC93-4AF3-96D1-157E3B85DB6F}"/>
    <cellStyle name="Comma0 2" xfId="62" xr:uid="{E2A4609F-8886-409E-BE95-41D2B7068B94}"/>
    <cellStyle name="Comma0 3" xfId="63" xr:uid="{97F98A02-0934-45C8-9D8B-444283364304}"/>
    <cellStyle name="Currency" xfId="1" builtinId="4"/>
    <cellStyle name="Currency 2" xfId="65" xr:uid="{4D170F09-3BB1-4EEC-AD6E-A8CE8002AE8D}"/>
    <cellStyle name="Currency 2 2" xfId="66" xr:uid="{1CD9D717-4859-4539-BCDF-FCB1059BBB56}"/>
    <cellStyle name="Currency 2 3" xfId="67" xr:uid="{DAE3C310-7CDE-48F7-8106-EB339637C77E}"/>
    <cellStyle name="Currency 3" xfId="68" xr:uid="{1BFD5BA8-EEC2-40D8-888D-639FDB1E4659}"/>
    <cellStyle name="Currency 3 2" xfId="69" xr:uid="{68329CA3-A8CE-40D9-844F-DDE2910601A2}"/>
    <cellStyle name="Currency 4" xfId="70" xr:uid="{12B6DACA-8D0C-4929-A51C-5F278DC42C18}"/>
    <cellStyle name="Currency 5" xfId="64" xr:uid="{24489E6E-42E4-49A3-9D55-8182A8BC086A}"/>
    <cellStyle name="Currency0" xfId="71" xr:uid="{221A669E-CB2A-48F5-B6E7-AE73EDC0BFFB}"/>
    <cellStyle name="Currency0 2" xfId="72" xr:uid="{6756E3BE-D967-4DA5-87A3-8E4BF7A42249}"/>
    <cellStyle name="Currency0 3" xfId="73" xr:uid="{19B35F23-FB5D-43D0-8F2B-0879E1F26EE1}"/>
    <cellStyle name="Emphasis 1" xfId="74" xr:uid="{11F90525-6F8E-4861-8D78-6D06055D0BA6}"/>
    <cellStyle name="Emphasis 2" xfId="75" xr:uid="{EB018894-F8BC-44AC-B0CA-4F42F8669C0D}"/>
    <cellStyle name="Emphasis 3" xfId="76" xr:uid="{29135B94-E0A2-46C7-9B0B-32F5ECD9EF11}"/>
    <cellStyle name="Explanatory Text 2" xfId="77" xr:uid="{A52F804E-192F-4BF9-9AE4-354B9419B17B}"/>
    <cellStyle name="Good 2" xfId="78" xr:uid="{B8928866-8138-4B4F-8A04-B4A94122E3FC}"/>
    <cellStyle name="Good 3" xfId="79" xr:uid="{AF22095B-A0B9-40AF-9D91-9A017C18AAC7}"/>
    <cellStyle name="Heading 1 2" xfId="80" xr:uid="{A5156C98-BB27-4AC7-BC66-D98946404057}"/>
    <cellStyle name="Heading 1 3" xfId="81" xr:uid="{C1D4A1BB-75DE-4F53-A4A5-B7A8F439BE5A}"/>
    <cellStyle name="Heading 2 2" xfId="82" xr:uid="{962CC625-DC9D-4064-B087-54A2F3E7BAD9}"/>
    <cellStyle name="Heading 2 3" xfId="83" xr:uid="{F28C1C71-46AD-4452-9735-26470E25F76C}"/>
    <cellStyle name="Heading 3 2" xfId="84" xr:uid="{D8621449-BCF7-4FE2-BAED-35749D7A13BA}"/>
    <cellStyle name="Heading 3 3" xfId="85" xr:uid="{A43261DA-4AF7-4AF3-9939-5AD819B78D11}"/>
    <cellStyle name="Heading 4 2" xfId="86" xr:uid="{44617B7D-2D5F-42B6-B81F-C00A2D5F6649}"/>
    <cellStyle name="Heading 4 3" xfId="87" xr:uid="{C334895E-79CA-4327-9385-67695D737954}"/>
    <cellStyle name="Input 2" xfId="88" xr:uid="{4F9E115E-8BEF-42D2-A8D0-8CF53DE448C2}"/>
    <cellStyle name="Input 3" xfId="89" xr:uid="{870C17C0-2FD8-4CF2-8F9D-D5F722AE9BC0}"/>
    <cellStyle name="ISW.Account Group Label" xfId="90" xr:uid="{E74B507E-4774-4985-B0D3-A7D4C42CD685}"/>
    <cellStyle name="ISW.Account Label" xfId="91" xr:uid="{5F45809F-6A9F-4B1C-9209-D1F093F27181}"/>
    <cellStyle name="ISW.Amounts" xfId="92" xr:uid="{5293050D-AE2E-4E69-98D4-E0853582A4EE}"/>
    <cellStyle name="ISW.AmountsC" xfId="93" xr:uid="{3E5E0AFB-01B3-4092-94DF-3878FC3F2705}"/>
    <cellStyle name="ISW.AmountsCDU" xfId="94" xr:uid="{D83BBF6B-04F8-470B-8592-BC6ED14569D9}"/>
    <cellStyle name="ISW.AmountsCU" xfId="95" xr:uid="{72DFC61C-8739-4211-987D-ADDE1894772F}"/>
    <cellStyle name="ISW.AmountsDU" xfId="96" xr:uid="{C28686F8-7440-42FA-B4C5-E9B4DF61128B}"/>
    <cellStyle name="ISW.AmountsU" xfId="97" xr:uid="{6A1B8745-2F4E-44D5-865F-C6FC557FC133}"/>
    <cellStyle name="ISW.Column Header" xfId="98" xr:uid="{FBCAE43C-CEA2-483E-A04D-B7B5E32C04E4}"/>
    <cellStyle name="ISW.Default" xfId="99" xr:uid="{B2D10385-2464-4A97-84BB-4A063BE2791E}"/>
    <cellStyle name="ISW.Footer 1" xfId="100" xr:uid="{76B3F870-E4A2-484F-B360-22911B2D04CA}"/>
    <cellStyle name="ISW.Footer 2" xfId="101" xr:uid="{C61614D5-90AD-4101-B78F-CAD64E2AB8C3}"/>
    <cellStyle name="ISW.Footer 3" xfId="102" xr:uid="{3B6D8717-CB9B-4595-B8EF-91B25A1B613E}"/>
    <cellStyle name="ISW.GroupSubTotal Account Label" xfId="103" xr:uid="{5DFC5052-0C76-4DCC-AA2A-E7731AA25ADB}"/>
    <cellStyle name="ISW.GroupSubTotal Amounts" xfId="104" xr:uid="{8CBE3CD5-F4F0-4C05-A056-C9B7534035B8}"/>
    <cellStyle name="ISW.GroupSubTotal AmountsC" xfId="105" xr:uid="{F88C49F2-F0C2-468D-A6F0-F153811E72A7}"/>
    <cellStyle name="ISW.GroupSubTotal AmountsCDU" xfId="106" xr:uid="{D50437A4-03BA-4A05-826C-8343389E89BF}"/>
    <cellStyle name="ISW.GroupSubTotal AmountsCU" xfId="107" xr:uid="{11909B0F-6DCA-44E7-BEDB-D416F0D2D9F5}"/>
    <cellStyle name="ISW.GroupSubTotal AmountsDU" xfId="108" xr:uid="{0250DD93-0CC7-4CCA-B8EF-B6F545CF66BC}"/>
    <cellStyle name="ISW.GroupSubTotal AmountsP" xfId="109" xr:uid="{2AD93899-9BDB-4DAE-BAA6-79F48C35C0F9}"/>
    <cellStyle name="ISW.GroupSubTotal Label" xfId="110" xr:uid="{CD010D2B-72EE-401F-9F19-0BE47A45F49F}"/>
    <cellStyle name="ISW.GroupSubTotal Percent" xfId="111" xr:uid="{831C17FB-E36A-4A16-846D-680A52C254B2}"/>
    <cellStyle name="ISW.GroupSubTotal PercentDU" xfId="112" xr:uid="{B9D4AA28-F91A-4C56-81EC-677BFD5E44A9}"/>
    <cellStyle name="ISW.GroupSubTotal PercentP" xfId="113" xr:uid="{8BBE93A5-8023-461B-A9A4-DFD8025ED1F4}"/>
    <cellStyle name="ISW.GroupTotal Amounts" xfId="114" xr:uid="{1C2AEF76-EF75-4F75-99AA-FC4BCEB1968A}"/>
    <cellStyle name="ISW.GroupTotal AmountsC" xfId="115" xr:uid="{C317F761-62F9-4097-A0BE-50647039E401}"/>
    <cellStyle name="ISW.GroupTotal AmountsCDU" xfId="116" xr:uid="{495E5C34-5358-472B-B983-A2D361BE786F}"/>
    <cellStyle name="ISW.GroupTotal AmountsCU" xfId="117" xr:uid="{1F972C4D-1CA0-4FB7-A3EC-0E750C332B94}"/>
    <cellStyle name="ISW.GroupTotal AmountsDU" xfId="118" xr:uid="{1B738E7C-6C33-4582-94F3-C1927139E4B5}"/>
    <cellStyle name="ISW.GroupTotal AmountsP" xfId="119" xr:uid="{10FE5B6B-4028-4591-A2E5-F3B5A988E132}"/>
    <cellStyle name="ISW.GroupTotal Label" xfId="120" xr:uid="{31FCD8E3-E202-44EC-A6A3-2B74BF64DEE8}"/>
    <cellStyle name="ISW.GroupTotal Percent" xfId="121" xr:uid="{D2C4E7B5-CD45-4964-B4CC-EF39F49E3B55}"/>
    <cellStyle name="ISW.GroupTotal PercentDU" xfId="122" xr:uid="{ECCF9D12-FF50-4D70-A6E5-78BF4B849F32}"/>
    <cellStyle name="ISW.GroupTotal PercentP" xfId="123" xr:uid="{F427090E-A073-47B2-B928-FEDBBB974AE3}"/>
    <cellStyle name="ISW.Header 1" xfId="124" xr:uid="{43BB2173-13DF-4770-986A-09BE0521DEDE}"/>
    <cellStyle name="ISW.Header 2" xfId="125" xr:uid="{D0EC9CC6-548D-459F-8090-A5EC6F55D74A}"/>
    <cellStyle name="ISW.Header 3" xfId="126" xr:uid="{E29022E7-964B-40BC-88FC-E06D08353C34}"/>
    <cellStyle name="ISW.Header 4" xfId="127" xr:uid="{7A7760CB-C1D1-4DF5-800E-EFD5BBCA4372}"/>
    <cellStyle name="ISW.Header/Footer Left" xfId="128" xr:uid="{F095C9E1-16D9-4BBF-9D46-9AE0F12615D1}"/>
    <cellStyle name="ISW.Header/Footer Right" xfId="129" xr:uid="{6097E7A0-ECF0-4624-809D-D735F80FA0B0}"/>
    <cellStyle name="ISW.Percent" xfId="130" xr:uid="{0F36B186-C28A-489C-B8EB-DE27834BCC46}"/>
    <cellStyle name="ISW.PercentDU" xfId="131" xr:uid="{6D4C02FC-46B2-4F3C-B410-6244EFE99361}"/>
    <cellStyle name="ISW.PercentU" xfId="132" xr:uid="{F225A20E-F441-41C4-AF13-EBEDB5CCDFE9}"/>
    <cellStyle name="ISW.Section Header" xfId="133" xr:uid="{360B54DA-5E47-4D3A-AE8E-A915718FFA55}"/>
    <cellStyle name="ISW.Subtotal Amounts" xfId="134" xr:uid="{C466C036-6123-48ED-BA47-49ADF4BD4558}"/>
    <cellStyle name="ISW.Subtotal AmountsC" xfId="135" xr:uid="{2DAAB9C3-76D1-4A9B-9701-2D0471D98153}"/>
    <cellStyle name="ISW.Subtotal AmountsCDU" xfId="136" xr:uid="{1E99D06E-FC28-45E6-94D5-F50CFA238908}"/>
    <cellStyle name="ISW.Subtotal AmountsCU" xfId="137" xr:uid="{F91FE321-CD6D-4339-B2A5-3A5A4D022341}"/>
    <cellStyle name="ISW.Subtotal AmountsDU" xfId="138" xr:uid="{A804AE42-37FD-430F-85CC-6C62E731C457}"/>
    <cellStyle name="ISW.Subtotal AmountsP" xfId="139" xr:uid="{64D95610-C888-4343-A419-356C31011877}"/>
    <cellStyle name="ISW.Subtotal Label" xfId="140" xr:uid="{D244AE1B-ABA5-45DA-99AB-4AAD35C983B4}"/>
    <cellStyle name="ISW.Subtotal Percent" xfId="141" xr:uid="{FD5471F4-16B8-46E5-8896-406DC1ECCA48}"/>
    <cellStyle name="ISW.Subtotal PercentDU" xfId="142" xr:uid="{1AC913E5-EB80-492F-8A31-9B9B4FB8DB18}"/>
    <cellStyle name="ISW.Subtotal PercentP" xfId="143" xr:uid="{D8E2BD02-D04E-480D-9410-CA870A605871}"/>
    <cellStyle name="ISW.Total AmountDU" xfId="144" xr:uid="{4ABAFD59-3D59-4D4C-BDD9-6F613084F8F7}"/>
    <cellStyle name="ISW.Total Amounts" xfId="145" xr:uid="{9D68A19D-5AF2-4A39-89C3-E1FA0E9101F6}"/>
    <cellStyle name="ISW.Total AmountsC" xfId="146" xr:uid="{2ADBBE52-A928-4464-B7F1-B9ACFCB0DA31}"/>
    <cellStyle name="ISW.Total AmountsCU" xfId="147" xr:uid="{2C27608A-0D7E-44E1-A9A5-CD45FC803BE3}"/>
    <cellStyle name="ISW.Total AmountsDU" xfId="148" xr:uid="{68BAEC9D-2807-412B-B658-001D41A529A3}"/>
    <cellStyle name="ISW.Total AmountsP" xfId="149" xr:uid="{DEC83102-AAEC-4A2F-901B-F50FBCA9A3C5}"/>
    <cellStyle name="ISW.Total AmountsU" xfId="150" xr:uid="{7CB0E279-CF47-4F64-B712-8227D47994A0}"/>
    <cellStyle name="ISW.Total Label" xfId="151" xr:uid="{5CCE1C11-92F7-445A-BFE5-2EA641A07382}"/>
    <cellStyle name="ISW.Total Percent" xfId="152" xr:uid="{5364A628-5B91-4264-9434-775BE5F3BAC5}"/>
    <cellStyle name="ISW.Total PercentP" xfId="153" xr:uid="{13C2D1EB-78FB-4732-82D5-2DD5728E70B8}"/>
    <cellStyle name="ISW.Total PercentU" xfId="154" xr:uid="{6225F902-4206-4D61-9034-4C15F866D0F9}"/>
    <cellStyle name="Linked Cell 2" xfId="155" xr:uid="{F3C6CA38-E283-4124-B35A-0EAA05C789F8}"/>
    <cellStyle name="Linked Cell 3" xfId="156" xr:uid="{FF791F35-3137-44EA-8EB5-90F60C7FF4E0}"/>
    <cellStyle name="Neutral 2" xfId="157" xr:uid="{062121C0-83B1-4D60-8867-98C97BC9B45C}"/>
    <cellStyle name="Neutral 3" xfId="158" xr:uid="{58924AEA-B392-4861-9275-C17832ED58E8}"/>
    <cellStyle name="Normal" xfId="0" builtinId="0"/>
    <cellStyle name="Normal 2" xfId="159" xr:uid="{5F542CD8-81AD-4182-B888-94E2C1CA9185}"/>
    <cellStyle name="Normal 2 2" xfId="160" xr:uid="{65058DD0-1A29-49BE-B31B-C3B5E55BA59B}"/>
    <cellStyle name="Normal 2 2 2" xfId="161" xr:uid="{7D3A57FA-99C2-4AFE-B5F4-9ADD25D56DDC}"/>
    <cellStyle name="Normal 2 3" xfId="162" xr:uid="{F78EEF46-82DF-45B9-96E2-92EF57543316}"/>
    <cellStyle name="Normal 3" xfId="163" xr:uid="{623AC160-7F67-4C25-8851-B769FE78B634}"/>
    <cellStyle name="Normal 3 2" xfId="164" xr:uid="{906A06A2-31CE-4C3A-8FA4-09929F539C3E}"/>
    <cellStyle name="Normal 3 2 2" xfId="165" xr:uid="{F556F01D-9816-4344-9C57-7CFBB3BBE232}"/>
    <cellStyle name="Normal 3 3" xfId="166" xr:uid="{3852BB81-017A-46BC-B481-921E32F9C19C}"/>
    <cellStyle name="Normal 3 3 2" xfId="167" xr:uid="{FBCB4446-B295-43D6-B237-D33ABD9A3FC6}"/>
    <cellStyle name="Normal 4" xfId="168" xr:uid="{84D7A1AE-5315-4A96-9758-E9E5A991CA38}"/>
    <cellStyle name="Normal 4 2" xfId="169" xr:uid="{3DCC81B7-D9AC-43ED-8DB1-47A2FA83B0C0}"/>
    <cellStyle name="Normal 5" xfId="170" xr:uid="{B2825AC2-0E0E-437A-8B86-9B249DD0E5B6}"/>
    <cellStyle name="Normal 6" xfId="171" xr:uid="{A6520AAA-10C8-4654-B654-00FEE7D7EE53}"/>
    <cellStyle name="Normal 6 2" xfId="172" xr:uid="{D9EEEA6A-2DAF-474B-BB98-780773AF5E9C}"/>
    <cellStyle name="Normal 6 3" xfId="173" xr:uid="{4B54836A-C840-4C2F-95E7-4FEFEF7E2C3B}"/>
    <cellStyle name="Normal 6 3 2" xfId="174" xr:uid="{334D0035-A6F6-44AA-ABE4-FEE1E17FE112}"/>
    <cellStyle name="Normal 7" xfId="2" xr:uid="{01F08ABA-A9CF-434F-99FB-7472B56A8E91}"/>
    <cellStyle name="Note 2" xfId="175" xr:uid="{DCAE7562-B9D7-420D-8149-40FF7EF67721}"/>
    <cellStyle name="Note 3" xfId="176" xr:uid="{80F4AEA7-3FAE-4F95-AD5B-85F5C4CF3291}"/>
    <cellStyle name="Note 4" xfId="177" xr:uid="{DE567055-6E71-4D1F-9892-027D4BF04F90}"/>
    <cellStyle name="Note 4 2" xfId="178" xr:uid="{908BCAD6-4401-4736-B4B0-23AA7E9C4C32}"/>
    <cellStyle name="Note 4 3" xfId="179" xr:uid="{8E8E7BAE-E38A-48D1-B80C-0AE488347531}"/>
    <cellStyle name="Note 4 3 2" xfId="180" xr:uid="{1D2B7183-76BA-45B6-9E6D-175D0D14AA52}"/>
    <cellStyle name="Output 2" xfId="181" xr:uid="{BCBA2F2C-8167-457A-B2C4-7EDAAC2FA23D}"/>
    <cellStyle name="Output 3" xfId="182" xr:uid="{E5F8585B-2B4A-4EB4-A6A1-66E89A778A2A}"/>
    <cellStyle name="Percent 2" xfId="184" xr:uid="{78DB3D57-3F67-468D-86B5-954EFC274E72}"/>
    <cellStyle name="Percent 3" xfId="183" xr:uid="{D0E931EF-D354-48DD-B7FF-A43DC6B55AF2}"/>
    <cellStyle name="Sheet Title" xfId="185" xr:uid="{AD08A4CB-076D-455E-AF72-8A5BDB9484A4}"/>
    <cellStyle name="Title 2" xfId="186" xr:uid="{C796F13E-E40E-40F1-8396-FC83C14A09B4}"/>
    <cellStyle name="Title 2 2" xfId="187" xr:uid="{68442868-38AA-45DA-A872-5BA1FC31C62B}"/>
    <cellStyle name="Total 2" xfId="188" xr:uid="{97B940E3-C19F-4F6E-B3AB-094F019A0D9A}"/>
    <cellStyle name="Total 3" xfId="189" xr:uid="{908D3B16-5DB0-48AF-B04C-924F3A21D3C5}"/>
    <cellStyle name="Warning Text 2" xfId="190" xr:uid="{BABA36F3-B139-4AE1-AD31-DE53AB2ACE1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04"/>
  <sheetViews>
    <sheetView zoomScaleNormal="100" workbookViewId="0">
      <selection activeCell="G30" sqref="G30"/>
    </sheetView>
  </sheetViews>
  <sheetFormatPr defaultColWidth="9.7265625" defaultRowHeight="13"/>
  <cols>
    <col min="1" max="1" width="10.54296875" style="40" customWidth="1"/>
    <col min="2" max="2" width="10.54296875" style="13" customWidth="1"/>
    <col min="3" max="3" width="49.81640625" style="2" customWidth="1"/>
    <col min="4" max="4" width="15.7265625" style="30" customWidth="1"/>
    <col min="5" max="5" width="15.7265625" style="2" customWidth="1"/>
    <col min="6" max="6" width="12" style="2" bestFit="1" customWidth="1"/>
    <col min="7" max="7" width="9.7265625" style="2"/>
    <col min="8" max="8" width="10.7265625" style="2" bestFit="1" customWidth="1"/>
    <col min="9" max="9" width="22.26953125" style="2" bestFit="1" customWidth="1"/>
    <col min="10" max="11" width="9.7265625" style="2"/>
    <col min="12" max="12" width="15.54296875" style="2" customWidth="1"/>
    <col min="13" max="16384" width="9.7265625" style="2"/>
  </cols>
  <sheetData>
    <row r="1" spans="1:6">
      <c r="A1" s="65" t="s">
        <v>36</v>
      </c>
      <c r="B1" s="65"/>
      <c r="C1" s="65"/>
      <c r="D1" s="65"/>
      <c r="E1" s="1"/>
      <c r="F1" s="1"/>
    </row>
    <row r="2" spans="1:6">
      <c r="A2" s="65" t="s">
        <v>153</v>
      </c>
      <c r="B2" s="65"/>
      <c r="C2" s="65"/>
      <c r="D2" s="65"/>
      <c r="E2" s="1"/>
      <c r="F2" s="1"/>
    </row>
    <row r="3" spans="1:6">
      <c r="A3" s="65"/>
      <c r="B3" s="65"/>
      <c r="C3" s="65"/>
      <c r="D3" s="65"/>
      <c r="E3" s="46"/>
      <c r="F3" s="1"/>
    </row>
    <row r="4" spans="1:6">
      <c r="A4" s="20"/>
      <c r="B4" s="20"/>
      <c r="C4" s="3"/>
      <c r="D4" s="23"/>
      <c r="E4" s="1"/>
      <c r="F4" s="1"/>
    </row>
    <row r="5" spans="1:6" ht="26">
      <c r="A5" s="7" t="s">
        <v>138</v>
      </c>
      <c r="B5" s="7"/>
      <c r="C5" s="6"/>
      <c r="D5" s="24" t="s">
        <v>0</v>
      </c>
      <c r="E5" s="49" t="s">
        <v>131</v>
      </c>
      <c r="F5" s="1"/>
    </row>
    <row r="6" spans="1:6">
      <c r="A6" s="7"/>
      <c r="B6" s="4"/>
      <c r="C6" s="5"/>
      <c r="D6" s="25"/>
      <c r="E6" s="1"/>
      <c r="F6" s="1"/>
    </row>
    <row r="7" spans="1:6">
      <c r="A7" s="7"/>
      <c r="B7" s="7"/>
      <c r="C7" s="8"/>
      <c r="D7" s="26"/>
      <c r="E7" s="1"/>
      <c r="F7" s="1"/>
    </row>
    <row r="8" spans="1:6">
      <c r="A8" s="7">
        <v>1100</v>
      </c>
      <c r="B8" s="4"/>
      <c r="C8" s="9" t="s">
        <v>1</v>
      </c>
      <c r="D8" s="26">
        <v>0</v>
      </c>
      <c r="E8" s="1"/>
      <c r="F8" s="1"/>
    </row>
    <row r="9" spans="1:6">
      <c r="A9" s="7">
        <v>1200</v>
      </c>
      <c r="B9" s="4"/>
      <c r="C9" s="9" t="s">
        <v>28</v>
      </c>
      <c r="D9" s="26">
        <v>0</v>
      </c>
      <c r="E9" s="1"/>
      <c r="F9" s="1"/>
    </row>
    <row r="10" spans="1:6">
      <c r="A10" s="7">
        <v>1300</v>
      </c>
      <c r="B10" s="4"/>
      <c r="C10" s="9" t="s">
        <v>2</v>
      </c>
      <c r="D10" s="26">
        <v>0</v>
      </c>
      <c r="E10" s="1"/>
      <c r="F10" s="1"/>
    </row>
    <row r="11" spans="1:6">
      <c r="A11" s="39">
        <v>1400</v>
      </c>
      <c r="B11" s="38"/>
      <c r="C11" s="4" t="s">
        <v>29</v>
      </c>
      <c r="D11" s="26">
        <v>0</v>
      </c>
      <c r="E11" s="1"/>
      <c r="F11" s="1"/>
    </row>
    <row r="12" spans="1:6">
      <c r="A12" s="7">
        <v>1500</v>
      </c>
      <c r="B12" s="4"/>
      <c r="C12" s="9" t="s">
        <v>3</v>
      </c>
      <c r="D12" s="26">
        <v>0</v>
      </c>
      <c r="E12" s="1"/>
      <c r="F12" s="1"/>
    </row>
    <row r="13" spans="1:6">
      <c r="A13" s="7">
        <v>1600</v>
      </c>
      <c r="B13" s="4"/>
      <c r="C13" s="9" t="s">
        <v>30</v>
      </c>
      <c r="D13" s="26">
        <v>0</v>
      </c>
      <c r="E13" s="1"/>
      <c r="F13" s="1"/>
    </row>
    <row r="14" spans="1:6">
      <c r="A14" s="7">
        <v>1700</v>
      </c>
      <c r="B14" s="4"/>
      <c r="C14" s="9" t="s">
        <v>31</v>
      </c>
      <c r="D14" s="26">
        <f>15000+1000+300+2000+3000+800+4000+3000+500+1800+3500+1000</f>
        <v>35900</v>
      </c>
      <c r="E14" s="1"/>
      <c r="F14" s="1"/>
    </row>
    <row r="15" spans="1:6">
      <c r="A15" s="7">
        <v>1900</v>
      </c>
      <c r="B15" s="4"/>
      <c r="C15" s="9" t="s">
        <v>4</v>
      </c>
      <c r="D15" s="26">
        <v>1000</v>
      </c>
      <c r="E15" s="1"/>
      <c r="F15" s="1"/>
    </row>
    <row r="16" spans="1:6" ht="13.5" thickBot="1">
      <c r="A16" s="7"/>
      <c r="B16" s="4"/>
      <c r="C16" s="10" t="s">
        <v>123</v>
      </c>
      <c r="D16" s="26"/>
      <c r="E16" s="47">
        <f>SUM(D8:D15)</f>
        <v>36900</v>
      </c>
      <c r="F16" s="1"/>
    </row>
    <row r="17" spans="1:6" ht="13.5" thickTop="1">
      <c r="A17" s="7"/>
      <c r="B17" s="4"/>
      <c r="C17" s="10"/>
      <c r="D17" s="26"/>
      <c r="E17" s="1"/>
      <c r="F17" s="1"/>
    </row>
    <row r="18" spans="1:6">
      <c r="A18" s="39">
        <v>2000</v>
      </c>
      <c r="B18" s="38"/>
      <c r="C18" s="4" t="s">
        <v>32</v>
      </c>
      <c r="D18" s="26">
        <v>0</v>
      </c>
      <c r="E18" s="1"/>
      <c r="F18" s="1"/>
    </row>
    <row r="19" spans="1:6" ht="13.5" thickBot="1">
      <c r="A19" s="39"/>
      <c r="B19" s="38"/>
      <c r="C19" s="7" t="s">
        <v>124</v>
      </c>
      <c r="D19" s="26"/>
      <c r="E19" s="47">
        <f>D18</f>
        <v>0</v>
      </c>
      <c r="F19" s="1"/>
    </row>
    <row r="20" spans="1:6" ht="13.5" thickTop="1">
      <c r="A20" s="39"/>
      <c r="B20" s="38"/>
      <c r="C20" s="7"/>
      <c r="D20" s="26"/>
      <c r="E20" s="1"/>
      <c r="F20" s="1"/>
    </row>
    <row r="21" spans="1:6">
      <c r="A21" s="39"/>
      <c r="B21" s="38"/>
      <c r="C21" s="7"/>
      <c r="D21" s="26"/>
      <c r="E21" s="1"/>
      <c r="F21" s="1"/>
    </row>
    <row r="22" spans="1:6">
      <c r="A22" s="39">
        <v>3100</v>
      </c>
      <c r="B22" s="38"/>
      <c r="C22" s="4" t="s">
        <v>33</v>
      </c>
      <c r="D22" s="26">
        <f>5775+7500+2358968.46</f>
        <v>2372243.46</v>
      </c>
      <c r="E22" s="1"/>
      <c r="F22" s="1"/>
    </row>
    <row r="23" spans="1:6">
      <c r="A23" s="39">
        <v>3200</v>
      </c>
      <c r="B23" s="38"/>
      <c r="C23" s="4" t="s">
        <v>34</v>
      </c>
      <c r="D23" s="26">
        <v>0</v>
      </c>
      <c r="E23" s="1"/>
      <c r="F23" s="1"/>
    </row>
    <row r="24" spans="1:6">
      <c r="A24" s="7">
        <v>3800</v>
      </c>
      <c r="B24" s="4"/>
      <c r="C24" s="11" t="s">
        <v>5</v>
      </c>
      <c r="D24" s="26">
        <v>0</v>
      </c>
      <c r="E24" s="1"/>
      <c r="F24" s="1"/>
    </row>
    <row r="25" spans="1:6">
      <c r="A25" s="7">
        <v>3900</v>
      </c>
      <c r="B25" s="4"/>
      <c r="C25" s="11" t="s">
        <v>27</v>
      </c>
      <c r="D25" s="26">
        <v>0</v>
      </c>
      <c r="E25" s="1"/>
      <c r="F25" s="1"/>
    </row>
    <row r="26" spans="1:6" ht="13.5" thickBot="1">
      <c r="A26" s="7"/>
      <c r="B26" s="4"/>
      <c r="C26" s="7" t="s">
        <v>125</v>
      </c>
      <c r="D26" s="26"/>
      <c r="E26" s="47">
        <f>SUM(D22:D25)</f>
        <v>2372243.46</v>
      </c>
      <c r="F26" s="1"/>
    </row>
    <row r="27" spans="1:6" ht="13.5" thickTop="1">
      <c r="A27" s="7"/>
      <c r="B27" s="4"/>
      <c r="C27" s="7"/>
      <c r="D27" s="26"/>
      <c r="E27" s="1"/>
      <c r="F27" s="1"/>
    </row>
    <row r="28" spans="1:6">
      <c r="A28" s="7">
        <v>4000</v>
      </c>
      <c r="B28" s="4"/>
      <c r="C28" s="11" t="s">
        <v>35</v>
      </c>
      <c r="D28" s="26">
        <f>45000+96470+20000+18000+70000</f>
        <v>249470</v>
      </c>
      <c r="E28" s="1"/>
      <c r="F28" s="1"/>
    </row>
    <row r="29" spans="1:6" ht="13.5" thickBot="1">
      <c r="A29" s="7"/>
      <c r="B29" s="4"/>
      <c r="C29" s="7" t="s">
        <v>126</v>
      </c>
      <c r="D29" s="26"/>
      <c r="E29" s="47">
        <f>D28</f>
        <v>249470</v>
      </c>
      <c r="F29" s="1"/>
    </row>
    <row r="30" spans="1:6" ht="13.5" thickTop="1">
      <c r="A30" s="7"/>
      <c r="B30" s="4"/>
      <c r="C30" s="7"/>
      <c r="D30" s="26"/>
      <c r="E30" s="1"/>
      <c r="F30" s="1"/>
    </row>
    <row r="31" spans="1:6">
      <c r="A31" s="7">
        <v>5000</v>
      </c>
      <c r="B31" s="4"/>
      <c r="C31" s="4" t="s">
        <v>39</v>
      </c>
      <c r="D31" s="26">
        <v>0</v>
      </c>
      <c r="E31" s="1"/>
      <c r="F31" s="1"/>
    </row>
    <row r="32" spans="1:6" ht="13.5" thickBot="1">
      <c r="A32" s="7"/>
      <c r="B32" s="4"/>
      <c r="C32" s="7" t="s">
        <v>127</v>
      </c>
      <c r="D32" s="26"/>
      <c r="E32" s="47">
        <f>D31</f>
        <v>0</v>
      </c>
      <c r="F32" s="1"/>
    </row>
    <row r="33" spans="1:6" ht="13.5" thickTop="1">
      <c r="A33" s="7"/>
      <c r="B33" s="4"/>
      <c r="C33" s="7"/>
      <c r="D33" s="26"/>
      <c r="E33" s="1"/>
      <c r="F33" s="1"/>
    </row>
    <row r="34" spans="1:6">
      <c r="A34" s="7">
        <v>5100</v>
      </c>
      <c r="B34" s="4"/>
      <c r="C34" s="4" t="s">
        <v>40</v>
      </c>
      <c r="D34" s="26">
        <v>0</v>
      </c>
      <c r="E34" s="1"/>
      <c r="F34" s="1"/>
    </row>
    <row r="35" spans="1:6" ht="13.5" thickBot="1">
      <c r="A35" s="7"/>
      <c r="B35" s="4"/>
      <c r="C35" s="7" t="s">
        <v>128</v>
      </c>
      <c r="D35" s="26"/>
      <c r="E35" s="47">
        <f>D34</f>
        <v>0</v>
      </c>
      <c r="F35" s="1"/>
    </row>
    <row r="36" spans="1:6" ht="13.5" thickTop="1">
      <c r="A36" s="7"/>
      <c r="B36" s="4"/>
      <c r="C36" s="4"/>
      <c r="D36" s="26"/>
      <c r="E36" s="1"/>
      <c r="F36" s="1"/>
    </row>
    <row r="37" spans="1:6">
      <c r="A37" s="7">
        <v>5200</v>
      </c>
      <c r="B37" s="4"/>
      <c r="C37" s="4" t="s">
        <v>41</v>
      </c>
      <c r="D37" s="26">
        <v>0</v>
      </c>
      <c r="E37" s="1"/>
      <c r="F37" s="1"/>
    </row>
    <row r="38" spans="1:6" ht="13.5" thickBot="1">
      <c r="A38" s="10"/>
      <c r="B38" s="9"/>
      <c r="C38" s="7" t="s">
        <v>129</v>
      </c>
      <c r="D38" s="26"/>
      <c r="E38" s="47">
        <f>D37</f>
        <v>0</v>
      </c>
      <c r="F38" s="1"/>
    </row>
    <row r="39" spans="1:6" ht="13.5" thickTop="1">
      <c r="A39" s="10"/>
      <c r="B39" s="9"/>
      <c r="C39" s="4"/>
      <c r="D39" s="26"/>
      <c r="E39" s="1"/>
      <c r="F39" s="1"/>
    </row>
    <row r="40" spans="1:6">
      <c r="A40" s="10"/>
      <c r="B40" s="9"/>
      <c r="C40" s="50" t="s">
        <v>130</v>
      </c>
      <c r="D40" s="26">
        <v>0</v>
      </c>
      <c r="E40" s="1"/>
      <c r="F40" s="1"/>
    </row>
    <row r="41" spans="1:6" ht="13.5" thickBot="1">
      <c r="A41" s="10"/>
      <c r="B41" s="9"/>
      <c r="C41" s="4" t="s">
        <v>136</v>
      </c>
      <c r="D41" s="26"/>
      <c r="E41" s="47">
        <f>D40</f>
        <v>0</v>
      </c>
      <c r="F41" s="1"/>
    </row>
    <row r="42" spans="1:6" ht="13.5" thickTop="1">
      <c r="A42" s="10"/>
      <c r="B42" s="9"/>
      <c r="C42" s="4"/>
      <c r="D42" s="26"/>
      <c r="E42" s="1"/>
      <c r="F42" s="1"/>
    </row>
    <row r="43" spans="1:6" ht="13.5" thickBot="1">
      <c r="A43" s="10"/>
      <c r="B43" s="9"/>
      <c r="C43" s="4"/>
      <c r="D43" s="26"/>
      <c r="E43" s="1"/>
      <c r="F43" s="1"/>
    </row>
    <row r="44" spans="1:6" ht="13.5" thickBot="1">
      <c r="A44" s="7" t="s">
        <v>42</v>
      </c>
      <c r="B44" s="9"/>
      <c r="C44" s="11"/>
      <c r="D44" s="36">
        <f>SUM(D8:D38)</f>
        <v>2658613.46</v>
      </c>
      <c r="E44" s="36">
        <f>SUM(E8:E38)</f>
        <v>2658613.46</v>
      </c>
      <c r="F44" s="18"/>
    </row>
    <row r="45" spans="1:6">
      <c r="A45" s="7"/>
      <c r="B45" s="9"/>
      <c r="C45" s="11"/>
      <c r="D45" s="35"/>
      <c r="E45" s="1"/>
      <c r="F45" s="18"/>
    </row>
    <row r="46" spans="1:6">
      <c r="A46" s="10" t="s">
        <v>43</v>
      </c>
      <c r="B46" s="10"/>
      <c r="C46" s="11"/>
      <c r="D46" s="35" t="s">
        <v>0</v>
      </c>
      <c r="E46" s="48" t="s">
        <v>132</v>
      </c>
      <c r="F46" s="1"/>
    </row>
    <row r="47" spans="1:6">
      <c r="A47" s="21"/>
      <c r="B47" s="21"/>
      <c r="C47" s="15"/>
      <c r="D47" s="27"/>
      <c r="E47" s="1"/>
      <c r="F47" s="1"/>
    </row>
    <row r="48" spans="1:6">
      <c r="A48" s="7">
        <v>111</v>
      </c>
      <c r="B48" s="7"/>
      <c r="C48" s="12" t="s">
        <v>57</v>
      </c>
      <c r="D48" s="26"/>
      <c r="E48" s="1"/>
      <c r="F48" s="1"/>
    </row>
    <row r="49" spans="1:6">
      <c r="B49" s="4">
        <v>100</v>
      </c>
      <c r="C49" s="11" t="s">
        <v>6</v>
      </c>
      <c r="D49" s="26">
        <v>0</v>
      </c>
      <c r="E49" s="1"/>
      <c r="F49" s="1"/>
    </row>
    <row r="50" spans="1:6">
      <c r="B50" s="4">
        <v>200</v>
      </c>
      <c r="C50" s="11" t="s">
        <v>7</v>
      </c>
      <c r="D50" s="26">
        <v>0</v>
      </c>
      <c r="E50" s="1"/>
      <c r="F50" s="1"/>
    </row>
    <row r="51" spans="1:6">
      <c r="B51" s="4">
        <v>300</v>
      </c>
      <c r="C51" s="11" t="s">
        <v>8</v>
      </c>
      <c r="D51" s="26">
        <v>0</v>
      </c>
      <c r="E51" s="1"/>
      <c r="F51" s="1"/>
    </row>
    <row r="52" spans="1:6">
      <c r="B52" s="4">
        <v>400</v>
      </c>
      <c r="C52" s="11" t="s">
        <v>9</v>
      </c>
      <c r="D52" s="26">
        <v>0</v>
      </c>
      <c r="E52" s="1"/>
      <c r="F52" s="1"/>
    </row>
    <row r="53" spans="1:6">
      <c r="A53" s="10"/>
      <c r="B53" s="9">
        <v>500</v>
      </c>
      <c r="C53" s="11" t="s">
        <v>11</v>
      </c>
      <c r="D53" s="26">
        <v>0</v>
      </c>
      <c r="E53" s="1"/>
      <c r="F53" s="1"/>
    </row>
    <row r="54" spans="1:6">
      <c r="A54" s="10"/>
      <c r="B54" s="9">
        <v>600</v>
      </c>
      <c r="C54" s="11" t="s">
        <v>17</v>
      </c>
      <c r="D54" s="26">
        <v>0</v>
      </c>
      <c r="E54" s="1"/>
      <c r="F54" s="1"/>
    </row>
    <row r="55" spans="1:6">
      <c r="A55" s="10"/>
      <c r="B55" s="9"/>
      <c r="C55" s="11"/>
      <c r="D55" s="26"/>
      <c r="E55" s="1"/>
      <c r="F55" s="1"/>
    </row>
    <row r="56" spans="1:6">
      <c r="A56" s="7">
        <v>112</v>
      </c>
      <c r="B56" s="7"/>
      <c r="C56" s="12" t="s">
        <v>56</v>
      </c>
      <c r="D56" s="26" t="s">
        <v>37</v>
      </c>
      <c r="E56" s="1"/>
      <c r="F56" s="1"/>
    </row>
    <row r="57" spans="1:6">
      <c r="B57" s="4">
        <v>100</v>
      </c>
      <c r="C57" s="11" t="s">
        <v>6</v>
      </c>
      <c r="D57" s="26">
        <v>0</v>
      </c>
      <c r="E57" s="1"/>
      <c r="F57" s="1"/>
    </row>
    <row r="58" spans="1:6">
      <c r="B58" s="4">
        <v>200</v>
      </c>
      <c r="C58" s="11" t="s">
        <v>7</v>
      </c>
      <c r="D58" s="26">
        <v>0</v>
      </c>
      <c r="E58" s="1"/>
      <c r="F58" s="1"/>
    </row>
    <row r="59" spans="1:6">
      <c r="B59" s="4">
        <v>300</v>
      </c>
      <c r="C59" s="11" t="s">
        <v>8</v>
      </c>
      <c r="D59" s="26">
        <v>0</v>
      </c>
      <c r="E59" s="1"/>
      <c r="F59" s="1"/>
    </row>
    <row r="60" spans="1:6">
      <c r="B60" s="4">
        <v>400</v>
      </c>
      <c r="C60" s="11" t="s">
        <v>9</v>
      </c>
      <c r="D60" s="26">
        <v>0</v>
      </c>
      <c r="E60" s="1"/>
      <c r="F60" s="1"/>
    </row>
    <row r="61" spans="1:6">
      <c r="A61" s="10"/>
      <c r="B61" s="9">
        <v>500</v>
      </c>
      <c r="C61" s="11" t="s">
        <v>11</v>
      </c>
      <c r="D61" s="26">
        <v>0</v>
      </c>
      <c r="E61" s="1"/>
      <c r="F61" s="1"/>
    </row>
    <row r="62" spans="1:6">
      <c r="A62" s="10"/>
      <c r="B62" s="9">
        <v>600</v>
      </c>
      <c r="C62" s="11" t="s">
        <v>17</v>
      </c>
      <c r="D62" s="26">
        <v>0</v>
      </c>
      <c r="E62" s="1"/>
      <c r="F62" s="1"/>
    </row>
    <row r="63" spans="1:6">
      <c r="A63" s="10"/>
      <c r="B63" s="9"/>
      <c r="C63" s="11"/>
      <c r="D63" s="26"/>
      <c r="E63" s="1"/>
      <c r="F63" s="1"/>
    </row>
    <row r="64" spans="1:6">
      <c r="A64" s="7">
        <v>113</v>
      </c>
      <c r="B64" s="7"/>
      <c r="C64" s="12" t="s">
        <v>55</v>
      </c>
      <c r="D64" s="26"/>
      <c r="E64" s="1"/>
      <c r="F64" s="1"/>
    </row>
    <row r="65" spans="1:6">
      <c r="B65" s="4">
        <v>100</v>
      </c>
      <c r="C65" s="11" t="s">
        <v>6</v>
      </c>
      <c r="D65" s="26">
        <v>0</v>
      </c>
      <c r="E65" s="1"/>
      <c r="F65" s="1"/>
    </row>
    <row r="66" spans="1:6">
      <c r="B66" s="4">
        <v>200</v>
      </c>
      <c r="C66" s="11" t="s">
        <v>7</v>
      </c>
      <c r="D66" s="26">
        <v>0</v>
      </c>
      <c r="E66" s="1"/>
      <c r="F66" s="1"/>
    </row>
    <row r="67" spans="1:6">
      <c r="B67" s="4">
        <v>300</v>
      </c>
      <c r="C67" s="11" t="s">
        <v>8</v>
      </c>
      <c r="D67" s="26">
        <v>0</v>
      </c>
      <c r="E67" s="1"/>
      <c r="F67" s="1"/>
    </row>
    <row r="68" spans="1:6">
      <c r="B68" s="4">
        <v>400</v>
      </c>
      <c r="C68" s="11" t="s">
        <v>9</v>
      </c>
      <c r="D68" s="26">
        <v>0</v>
      </c>
      <c r="E68" s="1"/>
      <c r="F68" s="1"/>
    </row>
    <row r="69" spans="1:6">
      <c r="A69" s="10"/>
      <c r="B69" s="9">
        <v>500</v>
      </c>
      <c r="C69" s="11" t="s">
        <v>11</v>
      </c>
      <c r="D69" s="26">
        <f>SUM(D65:D68)</f>
        <v>0</v>
      </c>
      <c r="E69" s="1"/>
      <c r="F69" s="1"/>
    </row>
    <row r="70" spans="1:6">
      <c r="A70" s="10"/>
      <c r="B70" s="9">
        <v>600</v>
      </c>
      <c r="C70" s="11" t="s">
        <v>17</v>
      </c>
      <c r="D70" s="26">
        <v>0</v>
      </c>
      <c r="E70" s="1"/>
      <c r="F70" s="1"/>
    </row>
    <row r="71" spans="1:6">
      <c r="A71" s="10"/>
      <c r="B71" s="9"/>
      <c r="C71" s="11"/>
      <c r="D71" s="26"/>
      <c r="E71" s="1"/>
      <c r="F71" s="1"/>
    </row>
    <row r="72" spans="1:6">
      <c r="A72" s="7">
        <v>114</v>
      </c>
      <c r="B72" s="7"/>
      <c r="C72" s="16" t="s">
        <v>54</v>
      </c>
      <c r="D72" s="28"/>
      <c r="E72" s="1"/>
      <c r="F72" s="1"/>
    </row>
    <row r="73" spans="1:6">
      <c r="B73" s="4">
        <v>100</v>
      </c>
      <c r="C73" s="11" t="s">
        <v>6</v>
      </c>
      <c r="D73" s="26">
        <v>0</v>
      </c>
      <c r="E73" s="1"/>
      <c r="F73" s="1"/>
    </row>
    <row r="74" spans="1:6">
      <c r="B74" s="4">
        <v>200</v>
      </c>
      <c r="C74" s="11" t="s">
        <v>7</v>
      </c>
      <c r="D74" s="26">
        <v>0</v>
      </c>
      <c r="E74" s="1"/>
      <c r="F74" s="1"/>
    </row>
    <row r="75" spans="1:6">
      <c r="B75" s="4">
        <v>300</v>
      </c>
      <c r="C75" s="11" t="s">
        <v>8</v>
      </c>
      <c r="D75" s="26">
        <v>0</v>
      </c>
      <c r="E75" s="1"/>
      <c r="F75" s="1"/>
    </row>
    <row r="76" spans="1:6">
      <c r="B76" s="4">
        <v>400</v>
      </c>
      <c r="C76" s="11" t="s">
        <v>9</v>
      </c>
      <c r="D76" s="26">
        <v>0</v>
      </c>
      <c r="E76" s="1"/>
      <c r="F76" s="1"/>
    </row>
    <row r="77" spans="1:6">
      <c r="A77" s="7"/>
      <c r="B77" s="9">
        <v>500</v>
      </c>
      <c r="C77" s="11" t="s">
        <v>11</v>
      </c>
      <c r="D77" s="26">
        <v>0</v>
      </c>
      <c r="E77" s="1"/>
      <c r="F77" s="1"/>
    </row>
    <row r="78" spans="1:6">
      <c r="A78" s="41"/>
      <c r="B78" s="9">
        <v>600</v>
      </c>
      <c r="C78" s="11" t="s">
        <v>17</v>
      </c>
      <c r="D78" s="29">
        <v>0</v>
      </c>
      <c r="E78" s="1"/>
      <c r="F78" s="1"/>
    </row>
    <row r="79" spans="1:6">
      <c r="A79" s="41"/>
      <c r="B79" s="9"/>
      <c r="C79" s="11"/>
      <c r="D79" s="29"/>
      <c r="E79" s="1"/>
      <c r="F79" s="1"/>
    </row>
    <row r="80" spans="1:6">
      <c r="A80" s="7">
        <v>115</v>
      </c>
      <c r="B80" s="7"/>
      <c r="C80" s="12" t="s">
        <v>10</v>
      </c>
      <c r="D80" s="26"/>
      <c r="E80" s="1"/>
      <c r="F80" s="1"/>
    </row>
    <row r="81" spans="1:6">
      <c r="B81" s="4">
        <v>100</v>
      </c>
      <c r="C81" s="11" t="s">
        <v>6</v>
      </c>
      <c r="D81" s="26">
        <f>689126+7500</f>
        <v>696626</v>
      </c>
      <c r="E81" s="1"/>
      <c r="F81" s="1"/>
    </row>
    <row r="82" spans="1:6">
      <c r="B82" s="4">
        <v>200</v>
      </c>
      <c r="C82" s="11" t="s">
        <v>7</v>
      </c>
      <c r="D82" s="26">
        <f>175284.67+225</f>
        <v>175509.67</v>
      </c>
      <c r="E82" s="1"/>
      <c r="F82" s="1"/>
    </row>
    <row r="83" spans="1:6" hidden="1">
      <c r="B83" s="4">
        <v>300</v>
      </c>
      <c r="C83" s="11" t="s">
        <v>8</v>
      </c>
      <c r="D83" s="26"/>
      <c r="E83" s="1"/>
      <c r="F83" s="1"/>
    </row>
    <row r="84" spans="1:6">
      <c r="B84" s="4">
        <v>300</v>
      </c>
      <c r="C84" s="11" t="s">
        <v>8</v>
      </c>
      <c r="D84" s="26">
        <f>40000+10000</f>
        <v>50000</v>
      </c>
      <c r="E84" s="1"/>
      <c r="F84" s="1"/>
    </row>
    <row r="85" spans="1:6">
      <c r="B85" s="4">
        <v>400</v>
      </c>
      <c r="C85" s="11" t="s">
        <v>9</v>
      </c>
      <c r="D85" s="26">
        <f>40000+5775</f>
        <v>45775</v>
      </c>
      <c r="E85" s="1"/>
      <c r="F85" s="1"/>
    </row>
    <row r="86" spans="1:6">
      <c r="B86" s="9">
        <v>500</v>
      </c>
      <c r="C86" s="11" t="s">
        <v>11</v>
      </c>
      <c r="D86" s="26">
        <v>0</v>
      </c>
      <c r="E86" s="1"/>
      <c r="F86" s="1"/>
    </row>
    <row r="87" spans="1:6">
      <c r="B87" s="9">
        <v>600</v>
      </c>
      <c r="C87" s="11" t="s">
        <v>17</v>
      </c>
      <c r="D87" s="26">
        <v>0</v>
      </c>
      <c r="E87" s="1"/>
      <c r="F87" s="1"/>
    </row>
    <row r="88" spans="1:6">
      <c r="B88" s="9"/>
      <c r="C88" s="11"/>
      <c r="D88" s="26"/>
      <c r="E88" s="1"/>
      <c r="F88" s="1"/>
    </row>
    <row r="89" spans="1:6">
      <c r="A89" s="10">
        <v>116</v>
      </c>
      <c r="B89" s="10"/>
      <c r="C89" s="12" t="s">
        <v>12</v>
      </c>
      <c r="D89" s="26"/>
      <c r="E89" s="1"/>
      <c r="F89" s="1"/>
    </row>
    <row r="90" spans="1:6">
      <c r="A90" s="10"/>
      <c r="B90" s="4">
        <v>100</v>
      </c>
      <c r="C90" s="11" t="s">
        <v>6</v>
      </c>
      <c r="D90" s="26">
        <v>0</v>
      </c>
      <c r="E90" s="1"/>
      <c r="F90" s="1"/>
    </row>
    <row r="91" spans="1:6">
      <c r="A91" s="10"/>
      <c r="B91" s="4">
        <v>200</v>
      </c>
      <c r="C91" s="11" t="s">
        <v>7</v>
      </c>
      <c r="D91" s="26">
        <v>0</v>
      </c>
      <c r="E91" s="1"/>
      <c r="F91" s="1"/>
    </row>
    <row r="92" spans="1:6">
      <c r="A92" s="10"/>
      <c r="B92" s="4">
        <v>300</v>
      </c>
      <c r="C92" s="11" t="s">
        <v>8</v>
      </c>
      <c r="D92" s="26">
        <v>0</v>
      </c>
      <c r="E92" s="1"/>
      <c r="F92" s="1"/>
    </row>
    <row r="93" spans="1:6">
      <c r="A93" s="10"/>
      <c r="B93" s="4">
        <v>400</v>
      </c>
      <c r="C93" s="11" t="s">
        <v>9</v>
      </c>
      <c r="D93" s="26">
        <f>SUM(D90:D92)</f>
        <v>0</v>
      </c>
      <c r="E93" s="1"/>
      <c r="F93" s="1"/>
    </row>
    <row r="94" spans="1:6">
      <c r="A94" s="10"/>
      <c r="B94" s="9">
        <v>500</v>
      </c>
      <c r="C94" s="11" t="s">
        <v>11</v>
      </c>
      <c r="D94" s="26">
        <v>0</v>
      </c>
      <c r="E94" s="1"/>
      <c r="F94" s="1"/>
    </row>
    <row r="95" spans="1:6">
      <c r="A95" s="10"/>
      <c r="B95" s="9">
        <v>600</v>
      </c>
      <c r="C95" s="11" t="s">
        <v>17</v>
      </c>
      <c r="D95" s="26">
        <v>0</v>
      </c>
      <c r="E95" s="1"/>
      <c r="F95" s="1"/>
    </row>
    <row r="96" spans="1:6">
      <c r="A96" s="10"/>
      <c r="B96" s="9"/>
      <c r="C96" s="11"/>
      <c r="D96" s="26"/>
      <c r="E96" s="1"/>
      <c r="F96" s="1"/>
    </row>
    <row r="97" spans="1:6">
      <c r="A97" s="10">
        <v>117</v>
      </c>
      <c r="B97" s="9"/>
      <c r="C97" s="12" t="s">
        <v>44</v>
      </c>
      <c r="D97" s="26"/>
      <c r="E97" s="1"/>
      <c r="F97" s="1"/>
    </row>
    <row r="98" spans="1:6">
      <c r="A98" s="10"/>
      <c r="B98" s="4">
        <v>100</v>
      </c>
      <c r="C98" s="11" t="s">
        <v>6</v>
      </c>
      <c r="D98" s="26">
        <v>0</v>
      </c>
      <c r="E98" s="1"/>
      <c r="F98" s="1"/>
    </row>
    <row r="99" spans="1:6">
      <c r="A99" s="10"/>
      <c r="B99" s="4">
        <v>200</v>
      </c>
      <c r="C99" s="11" t="s">
        <v>7</v>
      </c>
      <c r="D99" s="26">
        <v>0</v>
      </c>
      <c r="E99" s="1"/>
      <c r="F99" s="1"/>
    </row>
    <row r="100" spans="1:6">
      <c r="A100" s="10"/>
      <c r="B100" s="4">
        <v>300</v>
      </c>
      <c r="C100" s="11" t="s">
        <v>8</v>
      </c>
      <c r="D100" s="26">
        <v>0</v>
      </c>
      <c r="E100" s="1"/>
      <c r="F100" s="1"/>
    </row>
    <row r="101" spans="1:6">
      <c r="A101" s="10"/>
      <c r="B101" s="4">
        <v>400</v>
      </c>
      <c r="C101" s="11" t="s">
        <v>9</v>
      </c>
      <c r="D101" s="26">
        <f>SUM(D98:D100)</f>
        <v>0</v>
      </c>
      <c r="E101" s="1"/>
      <c r="F101" s="1"/>
    </row>
    <row r="102" spans="1:6">
      <c r="A102" s="10"/>
      <c r="B102" s="9">
        <v>500</v>
      </c>
      <c r="C102" s="11" t="s">
        <v>11</v>
      </c>
      <c r="D102" s="26">
        <v>0</v>
      </c>
      <c r="E102" s="1"/>
      <c r="F102" s="1"/>
    </row>
    <row r="103" spans="1:6">
      <c r="A103" s="10"/>
      <c r="B103" s="9">
        <v>600</v>
      </c>
      <c r="C103" s="11" t="s">
        <v>17</v>
      </c>
      <c r="D103" s="26">
        <v>0</v>
      </c>
      <c r="E103" s="1"/>
      <c r="F103" s="1"/>
    </row>
    <row r="104" spans="1:6">
      <c r="A104" s="10"/>
      <c r="B104" s="9"/>
      <c r="C104" s="11"/>
      <c r="D104" s="26"/>
      <c r="E104" s="1"/>
      <c r="F104" s="1"/>
    </row>
    <row r="105" spans="1:6">
      <c r="A105" s="10">
        <v>118</v>
      </c>
      <c r="B105" s="9"/>
      <c r="C105" s="12" t="s">
        <v>45</v>
      </c>
      <c r="D105" s="26"/>
      <c r="E105" s="1"/>
      <c r="F105" s="1"/>
    </row>
    <row r="106" spans="1:6">
      <c r="A106" s="10"/>
      <c r="B106" s="4">
        <v>100</v>
      </c>
      <c r="C106" s="11" t="s">
        <v>6</v>
      </c>
      <c r="D106" s="26">
        <v>0</v>
      </c>
      <c r="E106" s="1"/>
      <c r="F106" s="1"/>
    </row>
    <row r="107" spans="1:6">
      <c r="A107" s="10"/>
      <c r="B107" s="4">
        <v>200</v>
      </c>
      <c r="C107" s="11" t="s">
        <v>7</v>
      </c>
      <c r="D107" s="26">
        <v>0</v>
      </c>
      <c r="E107" s="1"/>
      <c r="F107" s="1"/>
    </row>
    <row r="108" spans="1:6">
      <c r="A108" s="10"/>
      <c r="B108" s="4">
        <v>300</v>
      </c>
      <c r="C108" s="11" t="s">
        <v>8</v>
      </c>
      <c r="D108" s="26">
        <v>0</v>
      </c>
      <c r="E108" s="1"/>
      <c r="F108" s="1"/>
    </row>
    <row r="109" spans="1:6">
      <c r="A109" s="10"/>
      <c r="B109" s="4">
        <v>400</v>
      </c>
      <c r="C109" s="11" t="s">
        <v>9</v>
      </c>
      <c r="D109" s="26">
        <f>SUM(D106:D108)</f>
        <v>0</v>
      </c>
      <c r="E109" s="1"/>
      <c r="F109" s="1"/>
    </row>
    <row r="110" spans="1:6">
      <c r="A110" s="10"/>
      <c r="B110" s="9">
        <v>500</v>
      </c>
      <c r="C110" s="11" t="s">
        <v>11</v>
      </c>
      <c r="D110" s="26">
        <v>0</v>
      </c>
      <c r="E110" s="1"/>
      <c r="F110" s="1"/>
    </row>
    <row r="111" spans="1:6">
      <c r="A111" s="10"/>
      <c r="B111" s="9">
        <v>600</v>
      </c>
      <c r="C111" s="11" t="s">
        <v>17</v>
      </c>
      <c r="D111" s="26">
        <v>0</v>
      </c>
      <c r="E111" s="1"/>
      <c r="F111" s="1"/>
    </row>
    <row r="112" spans="1:6">
      <c r="A112" s="10"/>
      <c r="B112" s="9"/>
      <c r="C112" s="11"/>
      <c r="D112" s="26"/>
      <c r="E112" s="1"/>
      <c r="F112" s="1"/>
    </row>
    <row r="113" spans="1:6">
      <c r="A113" s="10"/>
      <c r="B113" s="9"/>
      <c r="C113" s="11"/>
      <c r="D113" s="26"/>
      <c r="E113" s="1"/>
      <c r="F113" s="1"/>
    </row>
    <row r="114" spans="1:6">
      <c r="A114" s="7">
        <v>121</v>
      </c>
      <c r="B114" s="7"/>
      <c r="C114" s="12" t="s">
        <v>58</v>
      </c>
      <c r="D114" s="26"/>
      <c r="E114" s="1"/>
      <c r="F114" s="1"/>
    </row>
    <row r="115" spans="1:6">
      <c r="B115" s="4">
        <v>100</v>
      </c>
      <c r="C115" s="11" t="s">
        <v>6</v>
      </c>
      <c r="D115" s="26">
        <v>0</v>
      </c>
      <c r="E115" s="1"/>
      <c r="F115" s="1"/>
    </row>
    <row r="116" spans="1:6">
      <c r="B116" s="4">
        <v>200</v>
      </c>
      <c r="C116" s="11" t="s">
        <v>7</v>
      </c>
      <c r="D116" s="26">
        <v>0</v>
      </c>
      <c r="E116" s="1"/>
      <c r="F116" s="1"/>
    </row>
    <row r="117" spans="1:6">
      <c r="B117" s="4">
        <v>300</v>
      </c>
      <c r="C117" s="11" t="s">
        <v>8</v>
      </c>
      <c r="D117" s="26">
        <v>0</v>
      </c>
      <c r="E117" s="1"/>
      <c r="F117" s="1"/>
    </row>
    <row r="118" spans="1:6">
      <c r="B118" s="4">
        <v>400</v>
      </c>
      <c r="C118" s="11" t="s">
        <v>9</v>
      </c>
      <c r="D118" s="26">
        <v>0</v>
      </c>
      <c r="E118" s="1"/>
      <c r="F118" s="1"/>
    </row>
    <row r="119" spans="1:6">
      <c r="A119" s="10"/>
      <c r="B119" s="9">
        <v>500</v>
      </c>
      <c r="C119" s="11" t="s">
        <v>11</v>
      </c>
      <c r="D119" s="26">
        <v>0</v>
      </c>
      <c r="E119" s="1"/>
      <c r="F119" s="1"/>
    </row>
    <row r="120" spans="1:6">
      <c r="A120" s="10"/>
      <c r="B120" s="9">
        <v>600</v>
      </c>
      <c r="C120" s="11" t="s">
        <v>17</v>
      </c>
      <c r="D120" s="26">
        <v>0</v>
      </c>
      <c r="E120" s="1"/>
      <c r="F120" s="1"/>
    </row>
    <row r="121" spans="1:6">
      <c r="A121" s="10"/>
      <c r="B121" s="9"/>
      <c r="C121" s="11"/>
      <c r="D121" s="26"/>
      <c r="E121" s="1"/>
      <c r="F121" s="1"/>
    </row>
    <row r="122" spans="1:6">
      <c r="A122" s="7">
        <v>122</v>
      </c>
      <c r="B122" s="7"/>
      <c r="C122" s="12" t="s">
        <v>59</v>
      </c>
      <c r="D122" s="26"/>
      <c r="E122" s="1"/>
      <c r="F122" s="1"/>
    </row>
    <row r="123" spans="1:6">
      <c r="A123" s="7"/>
      <c r="B123" s="4">
        <v>100</v>
      </c>
      <c r="C123" s="11" t="s">
        <v>6</v>
      </c>
      <c r="D123" s="26">
        <v>0</v>
      </c>
      <c r="E123" s="1"/>
      <c r="F123" s="1"/>
    </row>
    <row r="124" spans="1:6">
      <c r="A124" s="7"/>
      <c r="B124" s="4">
        <v>200</v>
      </c>
      <c r="C124" s="11" t="s">
        <v>7</v>
      </c>
      <c r="D124" s="26">
        <v>0</v>
      </c>
      <c r="E124" s="1"/>
      <c r="F124" s="1"/>
    </row>
    <row r="125" spans="1:6">
      <c r="A125" s="7"/>
      <c r="B125" s="4">
        <v>300</v>
      </c>
      <c r="C125" s="11" t="s">
        <v>8</v>
      </c>
      <c r="D125" s="26">
        <v>0</v>
      </c>
      <c r="E125" s="1"/>
      <c r="F125" s="1"/>
    </row>
    <row r="126" spans="1:6">
      <c r="A126" s="7"/>
      <c r="B126" s="4">
        <v>400</v>
      </c>
      <c r="C126" s="11" t="s">
        <v>9</v>
      </c>
      <c r="D126" s="26">
        <v>0</v>
      </c>
      <c r="E126" s="1"/>
      <c r="F126" s="1"/>
    </row>
    <row r="127" spans="1:6">
      <c r="A127" s="7"/>
      <c r="B127" s="9">
        <v>500</v>
      </c>
      <c r="C127" s="11" t="s">
        <v>11</v>
      </c>
      <c r="D127" s="26">
        <f>SUM(D123:D126)</f>
        <v>0</v>
      </c>
      <c r="E127" s="1"/>
      <c r="F127" s="1"/>
    </row>
    <row r="128" spans="1:6">
      <c r="A128" s="7"/>
      <c r="B128" s="9">
        <v>600</v>
      </c>
      <c r="C128" s="11" t="s">
        <v>17</v>
      </c>
      <c r="D128" s="26">
        <v>0</v>
      </c>
      <c r="E128" s="1"/>
      <c r="F128" s="1"/>
    </row>
    <row r="129" spans="1:6">
      <c r="A129" s="7"/>
      <c r="B129" s="9"/>
      <c r="C129" s="11"/>
      <c r="D129" s="26">
        <v>0</v>
      </c>
      <c r="E129" s="1"/>
      <c r="F129" s="1"/>
    </row>
    <row r="130" spans="1:6">
      <c r="A130" s="7">
        <v>123</v>
      </c>
      <c r="B130" s="7"/>
      <c r="C130" s="12" t="s">
        <v>60</v>
      </c>
      <c r="D130" s="26"/>
      <c r="E130" s="1"/>
      <c r="F130" s="1"/>
    </row>
    <row r="131" spans="1:6" hidden="1">
      <c r="A131" s="7"/>
      <c r="B131" s="4"/>
      <c r="C131" s="4">
        <v>100</v>
      </c>
      <c r="D131" s="26"/>
      <c r="E131" s="1"/>
      <c r="F131" s="1"/>
    </row>
    <row r="132" spans="1:6" hidden="1">
      <c r="A132" s="7"/>
      <c r="B132" s="4"/>
      <c r="C132" s="4">
        <v>200</v>
      </c>
      <c r="D132" s="26"/>
      <c r="E132" s="1"/>
      <c r="F132" s="1"/>
    </row>
    <row r="133" spans="1:6">
      <c r="A133" s="7"/>
      <c r="B133" s="4">
        <v>100</v>
      </c>
      <c r="C133" s="11" t="s">
        <v>6</v>
      </c>
      <c r="D133" s="26">
        <v>0</v>
      </c>
      <c r="E133" s="1"/>
      <c r="F133" s="1"/>
    </row>
    <row r="134" spans="1:6">
      <c r="A134" s="7"/>
      <c r="B134" s="4">
        <v>200</v>
      </c>
      <c r="C134" s="11" t="s">
        <v>7</v>
      </c>
      <c r="D134" s="26">
        <v>0</v>
      </c>
      <c r="E134" s="1"/>
      <c r="F134" s="1"/>
    </row>
    <row r="135" spans="1:6">
      <c r="A135" s="7"/>
      <c r="B135" s="4">
        <v>300</v>
      </c>
      <c r="C135" s="11" t="s">
        <v>8</v>
      </c>
      <c r="D135" s="26">
        <v>0</v>
      </c>
      <c r="E135" s="1"/>
      <c r="F135" s="1"/>
    </row>
    <row r="136" spans="1:6">
      <c r="A136" s="7"/>
      <c r="B136" s="4">
        <v>400</v>
      </c>
      <c r="C136" s="11" t="s">
        <v>9</v>
      </c>
      <c r="D136" s="26">
        <v>0</v>
      </c>
      <c r="E136" s="1"/>
      <c r="F136" s="1"/>
    </row>
    <row r="137" spans="1:6">
      <c r="A137" s="7"/>
      <c r="B137" s="9">
        <v>500</v>
      </c>
      <c r="C137" s="11" t="s">
        <v>11</v>
      </c>
      <c r="D137" s="26">
        <v>0</v>
      </c>
      <c r="E137" s="1"/>
      <c r="F137" s="1"/>
    </row>
    <row r="138" spans="1:6">
      <c r="A138" s="7"/>
      <c r="B138" s="9">
        <v>600</v>
      </c>
      <c r="C138" s="11" t="s">
        <v>17</v>
      </c>
      <c r="D138" s="26">
        <v>0</v>
      </c>
      <c r="E138" s="1"/>
      <c r="F138" s="1"/>
    </row>
    <row r="139" spans="1:6">
      <c r="A139" s="7"/>
      <c r="B139" s="9"/>
      <c r="C139" s="11"/>
      <c r="D139" s="26"/>
      <c r="E139" s="1"/>
      <c r="F139" s="1"/>
    </row>
    <row r="140" spans="1:6">
      <c r="A140" s="7">
        <v>124</v>
      </c>
      <c r="B140" s="7"/>
      <c r="C140" s="12" t="s">
        <v>25</v>
      </c>
      <c r="D140" s="26"/>
      <c r="E140" s="1"/>
      <c r="F140" s="1"/>
    </row>
    <row r="141" spans="1:6">
      <c r="A141" s="7"/>
      <c r="B141" s="4">
        <v>100</v>
      </c>
      <c r="C141" s="11" t="s">
        <v>6</v>
      </c>
      <c r="D141" s="26">
        <v>0</v>
      </c>
      <c r="E141" s="1"/>
      <c r="F141" s="1"/>
    </row>
    <row r="142" spans="1:6">
      <c r="A142" s="7"/>
      <c r="B142" s="4">
        <v>200</v>
      </c>
      <c r="C142" s="11" t="s">
        <v>7</v>
      </c>
      <c r="D142" s="26">
        <v>0</v>
      </c>
      <c r="E142" s="1"/>
      <c r="F142" s="1"/>
    </row>
    <row r="143" spans="1:6">
      <c r="A143" s="7"/>
      <c r="B143" s="4">
        <v>300</v>
      </c>
      <c r="C143" s="11" t="s">
        <v>8</v>
      </c>
      <c r="D143" s="26">
        <v>0</v>
      </c>
      <c r="E143" s="1"/>
      <c r="F143" s="1"/>
    </row>
    <row r="144" spans="1:6">
      <c r="A144" s="7"/>
      <c r="B144" s="4">
        <v>400</v>
      </c>
      <c r="C144" s="11" t="s">
        <v>9</v>
      </c>
      <c r="D144" s="26">
        <v>0</v>
      </c>
      <c r="E144" s="1"/>
      <c r="F144" s="1"/>
    </row>
    <row r="145" spans="1:6">
      <c r="A145" s="7"/>
      <c r="B145" s="9">
        <v>500</v>
      </c>
      <c r="C145" s="11" t="s">
        <v>11</v>
      </c>
      <c r="D145" s="26">
        <v>0</v>
      </c>
      <c r="E145" s="1"/>
      <c r="F145" s="1"/>
    </row>
    <row r="146" spans="1:6">
      <c r="A146" s="7"/>
      <c r="B146" s="9">
        <v>600</v>
      </c>
      <c r="C146" s="11" t="s">
        <v>17</v>
      </c>
      <c r="D146" s="26">
        <v>0</v>
      </c>
      <c r="E146" s="1"/>
      <c r="F146" s="1"/>
    </row>
    <row r="147" spans="1:6">
      <c r="A147" s="7"/>
      <c r="B147" s="9"/>
      <c r="C147" s="11"/>
      <c r="D147" s="26"/>
      <c r="E147" s="1"/>
      <c r="F147" s="1"/>
    </row>
    <row r="148" spans="1:6">
      <c r="A148" s="7">
        <v>125</v>
      </c>
      <c r="B148" s="7"/>
      <c r="C148" s="12" t="s">
        <v>26</v>
      </c>
      <c r="D148" s="26"/>
      <c r="E148" s="1"/>
      <c r="F148" s="1"/>
    </row>
    <row r="149" spans="1:6">
      <c r="A149" s="7"/>
      <c r="B149" s="4">
        <v>100</v>
      </c>
      <c r="C149" s="11" t="s">
        <v>6</v>
      </c>
      <c r="D149" s="26">
        <v>0</v>
      </c>
      <c r="E149" s="1"/>
      <c r="F149" s="1"/>
    </row>
    <row r="150" spans="1:6">
      <c r="A150" s="7"/>
      <c r="B150" s="4">
        <v>200</v>
      </c>
      <c r="C150" s="11" t="s">
        <v>7</v>
      </c>
      <c r="D150" s="26">
        <v>0</v>
      </c>
      <c r="E150" s="1"/>
      <c r="F150" s="1"/>
    </row>
    <row r="151" spans="1:6">
      <c r="A151" s="7"/>
      <c r="B151" s="4">
        <v>300</v>
      </c>
      <c r="C151" s="11" t="s">
        <v>8</v>
      </c>
      <c r="D151" s="26">
        <v>0</v>
      </c>
      <c r="E151" s="1"/>
      <c r="F151" s="1"/>
    </row>
    <row r="152" spans="1:6">
      <c r="A152" s="7"/>
      <c r="B152" s="4">
        <v>400</v>
      </c>
      <c r="C152" s="11" t="s">
        <v>9</v>
      </c>
      <c r="D152" s="26">
        <v>0</v>
      </c>
      <c r="E152" s="1"/>
      <c r="F152" s="1"/>
    </row>
    <row r="153" spans="1:6">
      <c r="A153" s="7"/>
      <c r="B153" s="9">
        <v>500</v>
      </c>
      <c r="C153" s="11" t="s">
        <v>11</v>
      </c>
      <c r="D153" s="26">
        <v>0</v>
      </c>
      <c r="E153" s="1"/>
      <c r="F153" s="1"/>
    </row>
    <row r="154" spans="1:6">
      <c r="A154" s="7"/>
      <c r="B154" s="9">
        <v>600</v>
      </c>
      <c r="C154" s="11" t="s">
        <v>17</v>
      </c>
      <c r="D154" s="26">
        <v>0</v>
      </c>
      <c r="E154" s="1"/>
      <c r="F154" s="1"/>
    </row>
    <row r="155" spans="1:6">
      <c r="A155" s="7"/>
      <c r="B155" s="9"/>
      <c r="C155" s="11"/>
      <c r="D155" s="26"/>
      <c r="E155" s="1"/>
      <c r="F155" s="1"/>
    </row>
    <row r="156" spans="1:6">
      <c r="A156" s="7">
        <v>126</v>
      </c>
      <c r="B156" s="7"/>
      <c r="C156" s="12" t="s">
        <v>61</v>
      </c>
      <c r="D156" s="26"/>
      <c r="E156" s="1"/>
      <c r="F156" s="1"/>
    </row>
    <row r="157" spans="1:6">
      <c r="A157" s="7"/>
      <c r="B157" s="4">
        <v>100</v>
      </c>
      <c r="C157" s="11" t="s">
        <v>6</v>
      </c>
      <c r="D157" s="26">
        <v>0</v>
      </c>
      <c r="E157" s="1"/>
      <c r="F157" s="1"/>
    </row>
    <row r="158" spans="1:6">
      <c r="A158" s="7"/>
      <c r="B158" s="4">
        <v>200</v>
      </c>
      <c r="C158" s="11" t="s">
        <v>7</v>
      </c>
      <c r="D158" s="26">
        <v>0</v>
      </c>
      <c r="E158" s="1"/>
      <c r="F158" s="1"/>
    </row>
    <row r="159" spans="1:6">
      <c r="A159" s="7"/>
      <c r="B159" s="4">
        <v>300</v>
      </c>
      <c r="C159" s="11" t="s">
        <v>8</v>
      </c>
      <c r="D159" s="26">
        <v>5000</v>
      </c>
      <c r="E159" s="1"/>
      <c r="F159" s="1"/>
    </row>
    <row r="160" spans="1:6">
      <c r="A160" s="7"/>
      <c r="B160" s="4">
        <v>400</v>
      </c>
      <c r="C160" s="11" t="s">
        <v>9</v>
      </c>
      <c r="D160" s="26">
        <v>0</v>
      </c>
      <c r="E160" s="1"/>
      <c r="F160" s="1"/>
    </row>
    <row r="161" spans="1:6">
      <c r="A161" s="7"/>
      <c r="B161" s="9">
        <v>500</v>
      </c>
      <c r="C161" s="11" t="s">
        <v>11</v>
      </c>
      <c r="D161" s="26">
        <v>0</v>
      </c>
      <c r="E161" s="1"/>
      <c r="F161" s="1"/>
    </row>
    <row r="162" spans="1:6">
      <c r="A162" s="7"/>
      <c r="B162" s="9">
        <v>600</v>
      </c>
      <c r="C162" s="11" t="s">
        <v>17</v>
      </c>
      <c r="D162" s="26">
        <v>0</v>
      </c>
      <c r="E162" s="1"/>
      <c r="F162" s="1"/>
    </row>
    <row r="163" spans="1:6">
      <c r="A163" s="7"/>
      <c r="B163" s="9"/>
      <c r="C163" s="11"/>
      <c r="D163" s="26"/>
      <c r="E163" s="1"/>
      <c r="F163" s="1"/>
    </row>
    <row r="164" spans="1:6">
      <c r="A164" s="7">
        <v>127</v>
      </c>
      <c r="B164" s="7"/>
      <c r="C164" s="12" t="s">
        <v>62</v>
      </c>
      <c r="D164" s="26"/>
      <c r="E164" s="1"/>
      <c r="F164" s="1"/>
    </row>
    <row r="165" spans="1:6">
      <c r="A165" s="7"/>
      <c r="B165" s="4">
        <v>100</v>
      </c>
      <c r="C165" s="11" t="s">
        <v>6</v>
      </c>
      <c r="D165" s="26">
        <f>3996+8000+62620+40000+56604</f>
        <v>171220</v>
      </c>
      <c r="E165" s="1"/>
      <c r="F165" s="1"/>
    </row>
    <row r="166" spans="1:6">
      <c r="A166" s="7"/>
      <c r="B166" s="4">
        <v>200</v>
      </c>
      <c r="C166" s="11" t="s">
        <v>7</v>
      </c>
      <c r="D166" s="26">
        <f>16189.84+1878.6+1200+1698.12</f>
        <v>20966.559999999998</v>
      </c>
      <c r="E166" s="1"/>
      <c r="F166" s="1"/>
    </row>
    <row r="167" spans="1:6">
      <c r="A167" s="7"/>
      <c r="B167" s="4">
        <v>300</v>
      </c>
      <c r="C167" s="11" t="s">
        <v>8</v>
      </c>
      <c r="D167" s="26">
        <v>0</v>
      </c>
      <c r="E167" s="1"/>
      <c r="F167" s="1"/>
    </row>
    <row r="168" spans="1:6">
      <c r="A168" s="7"/>
      <c r="B168" s="4">
        <v>400</v>
      </c>
      <c r="C168" s="11" t="s">
        <v>9</v>
      </c>
      <c r="D168" s="26">
        <v>3000</v>
      </c>
      <c r="E168" s="1"/>
      <c r="F168" s="1"/>
    </row>
    <row r="169" spans="1:6">
      <c r="A169" s="7"/>
      <c r="B169" s="9">
        <v>500</v>
      </c>
      <c r="C169" s="11" t="s">
        <v>11</v>
      </c>
      <c r="D169" s="26">
        <v>0</v>
      </c>
      <c r="E169" s="1"/>
      <c r="F169" s="1"/>
    </row>
    <row r="170" spans="1:6">
      <c r="A170" s="7"/>
      <c r="B170" s="9">
        <v>600</v>
      </c>
      <c r="C170" s="11" t="s">
        <v>17</v>
      </c>
      <c r="D170" s="26">
        <v>0</v>
      </c>
      <c r="E170" s="1"/>
      <c r="F170" s="1"/>
    </row>
    <row r="171" spans="1:6">
      <c r="A171" s="7"/>
      <c r="B171" s="9"/>
      <c r="C171" s="11"/>
      <c r="D171" s="26"/>
      <c r="E171" s="1"/>
      <c r="F171" s="1"/>
    </row>
    <row r="172" spans="1:6">
      <c r="A172" s="7">
        <v>128</v>
      </c>
      <c r="B172" s="7"/>
      <c r="C172" s="12" t="s">
        <v>63</v>
      </c>
      <c r="D172" s="26"/>
      <c r="E172" s="1"/>
      <c r="F172" s="1"/>
    </row>
    <row r="173" spans="1:6">
      <c r="A173" s="7"/>
      <c r="B173" s="4">
        <v>100</v>
      </c>
      <c r="C173" s="11" t="s">
        <v>6</v>
      </c>
      <c r="D173" s="26">
        <v>0</v>
      </c>
      <c r="E173" s="1"/>
      <c r="F173" s="1"/>
    </row>
    <row r="174" spans="1:6">
      <c r="A174" s="7"/>
      <c r="B174" s="4">
        <v>200</v>
      </c>
      <c r="C174" s="11" t="s">
        <v>7</v>
      </c>
      <c r="D174" s="26">
        <v>0</v>
      </c>
      <c r="E174" s="1"/>
      <c r="F174" s="1"/>
    </row>
    <row r="175" spans="1:6">
      <c r="A175" s="7"/>
      <c r="B175" s="4">
        <v>300</v>
      </c>
      <c r="C175" s="11" t="s">
        <v>8</v>
      </c>
      <c r="D175" s="26">
        <v>0</v>
      </c>
      <c r="E175" s="1"/>
      <c r="F175" s="1"/>
    </row>
    <row r="176" spans="1:6">
      <c r="A176" s="7"/>
      <c r="B176" s="4">
        <v>400</v>
      </c>
      <c r="C176" s="11" t="s">
        <v>9</v>
      </c>
      <c r="D176" s="26">
        <v>0</v>
      </c>
      <c r="E176" s="1"/>
      <c r="F176" s="1"/>
    </row>
    <row r="177" spans="1:6">
      <c r="A177" s="7"/>
      <c r="B177" s="9">
        <v>500</v>
      </c>
      <c r="C177" s="11" t="s">
        <v>11</v>
      </c>
      <c r="D177" s="26">
        <v>0</v>
      </c>
      <c r="E177" s="1"/>
      <c r="F177" s="1"/>
    </row>
    <row r="178" spans="1:6">
      <c r="A178" s="7"/>
      <c r="B178" s="9">
        <v>600</v>
      </c>
      <c r="C178" s="11" t="s">
        <v>17</v>
      </c>
      <c r="D178" s="26">
        <v>0</v>
      </c>
      <c r="E178" s="1"/>
      <c r="F178" s="1"/>
    </row>
    <row r="179" spans="1:6">
      <c r="A179" s="7"/>
      <c r="B179" s="9"/>
      <c r="C179" s="11"/>
      <c r="D179" s="26"/>
      <c r="E179" s="1"/>
      <c r="F179" s="1"/>
    </row>
    <row r="180" spans="1:6">
      <c r="A180" s="7">
        <v>129</v>
      </c>
      <c r="B180" s="9"/>
      <c r="C180" s="12" t="s">
        <v>46</v>
      </c>
      <c r="D180" s="26"/>
      <c r="E180" s="1"/>
      <c r="F180" s="1"/>
    </row>
    <row r="181" spans="1:6">
      <c r="A181" s="7"/>
      <c r="B181" s="4">
        <v>100</v>
      </c>
      <c r="C181" s="11" t="s">
        <v>6</v>
      </c>
      <c r="D181" s="26">
        <v>0</v>
      </c>
      <c r="E181" s="1"/>
      <c r="F181" s="1"/>
    </row>
    <row r="182" spans="1:6">
      <c r="A182" s="7"/>
      <c r="B182" s="4">
        <v>200</v>
      </c>
      <c r="C182" s="11" t="s">
        <v>7</v>
      </c>
      <c r="D182" s="26">
        <v>0</v>
      </c>
      <c r="E182" s="1"/>
      <c r="F182" s="1"/>
    </row>
    <row r="183" spans="1:6">
      <c r="A183" s="7"/>
      <c r="B183" s="4">
        <v>300</v>
      </c>
      <c r="C183" s="11" t="s">
        <v>8</v>
      </c>
      <c r="D183" s="26">
        <v>0</v>
      </c>
      <c r="E183" s="1"/>
      <c r="F183" s="1"/>
    </row>
    <row r="184" spans="1:6">
      <c r="A184" s="7"/>
      <c r="B184" s="4">
        <v>400</v>
      </c>
      <c r="C184" s="11" t="s">
        <v>9</v>
      </c>
      <c r="D184" s="26">
        <v>0</v>
      </c>
      <c r="E184" s="1"/>
      <c r="F184" s="1"/>
    </row>
    <row r="185" spans="1:6">
      <c r="A185" s="7"/>
      <c r="B185" s="9">
        <v>500</v>
      </c>
      <c r="C185" s="11" t="s">
        <v>11</v>
      </c>
      <c r="D185" s="26">
        <v>0</v>
      </c>
      <c r="E185" s="1"/>
      <c r="F185" s="1"/>
    </row>
    <row r="186" spans="1:6">
      <c r="A186" s="7"/>
      <c r="B186" s="9">
        <v>600</v>
      </c>
      <c r="C186" s="11" t="s">
        <v>17</v>
      </c>
      <c r="D186" s="26">
        <v>0</v>
      </c>
      <c r="E186" s="1"/>
      <c r="F186" s="1"/>
    </row>
    <row r="187" spans="1:6">
      <c r="A187" s="7"/>
      <c r="B187" s="9"/>
      <c r="C187" s="11"/>
      <c r="D187" s="26"/>
      <c r="E187" s="1"/>
      <c r="F187" s="1"/>
    </row>
    <row r="188" spans="1:6">
      <c r="A188" s="7">
        <v>131</v>
      </c>
      <c r="B188" s="9"/>
      <c r="C188" s="12" t="s">
        <v>64</v>
      </c>
      <c r="D188" s="26"/>
      <c r="E188" s="1"/>
      <c r="F188" s="1"/>
    </row>
    <row r="189" spans="1:6">
      <c r="A189" s="7"/>
      <c r="B189" s="4">
        <v>100</v>
      </c>
      <c r="C189" s="11" t="s">
        <v>6</v>
      </c>
      <c r="D189" s="26">
        <v>0</v>
      </c>
      <c r="E189" s="1"/>
      <c r="F189" s="1"/>
    </row>
    <row r="190" spans="1:6">
      <c r="A190" s="7"/>
      <c r="B190" s="4">
        <v>200</v>
      </c>
      <c r="C190" s="11" t="s">
        <v>7</v>
      </c>
      <c r="D190" s="26">
        <v>0</v>
      </c>
      <c r="E190" s="1"/>
      <c r="F190" s="1"/>
    </row>
    <row r="191" spans="1:6">
      <c r="A191" s="7"/>
      <c r="B191" s="4">
        <v>300</v>
      </c>
      <c r="C191" s="11" t="s">
        <v>8</v>
      </c>
      <c r="D191" s="26">
        <v>0</v>
      </c>
      <c r="E191" s="1"/>
      <c r="F191" s="1"/>
    </row>
    <row r="192" spans="1:6">
      <c r="A192" s="7"/>
      <c r="B192" s="4">
        <v>400</v>
      </c>
      <c r="C192" s="11" t="s">
        <v>9</v>
      </c>
      <c r="D192" s="26">
        <v>0</v>
      </c>
      <c r="E192" s="1"/>
      <c r="F192" s="1"/>
    </row>
    <row r="193" spans="1:6">
      <c r="A193" s="7"/>
      <c r="B193" s="9">
        <v>500</v>
      </c>
      <c r="C193" s="11" t="s">
        <v>11</v>
      </c>
      <c r="D193" s="26">
        <v>0</v>
      </c>
      <c r="E193" s="1"/>
      <c r="F193" s="1"/>
    </row>
    <row r="194" spans="1:6">
      <c r="A194" s="7"/>
      <c r="B194" s="9">
        <v>600</v>
      </c>
      <c r="C194" s="11" t="s">
        <v>17</v>
      </c>
      <c r="D194" s="26">
        <v>0</v>
      </c>
      <c r="E194" s="1"/>
      <c r="F194" s="1"/>
    </row>
    <row r="195" spans="1:6">
      <c r="A195" s="7"/>
      <c r="B195" s="9"/>
      <c r="C195" s="11"/>
      <c r="D195" s="26"/>
      <c r="E195" s="1"/>
      <c r="F195" s="1"/>
    </row>
    <row r="196" spans="1:6">
      <c r="A196" s="7">
        <v>132</v>
      </c>
      <c r="B196" s="9"/>
      <c r="C196" s="12" t="s">
        <v>65</v>
      </c>
      <c r="D196" s="26"/>
      <c r="E196" s="1"/>
      <c r="F196" s="1"/>
    </row>
    <row r="197" spans="1:6">
      <c r="A197" s="7"/>
      <c r="B197" s="4">
        <v>100</v>
      </c>
      <c r="C197" s="11" t="s">
        <v>6</v>
      </c>
      <c r="D197" s="26">
        <v>0</v>
      </c>
      <c r="E197" s="1"/>
      <c r="F197" s="1"/>
    </row>
    <row r="198" spans="1:6">
      <c r="A198" s="7"/>
      <c r="B198" s="4">
        <v>200</v>
      </c>
      <c r="C198" s="11" t="s">
        <v>7</v>
      </c>
      <c r="D198" s="26">
        <v>0</v>
      </c>
      <c r="E198" s="1"/>
      <c r="F198" s="1"/>
    </row>
    <row r="199" spans="1:6">
      <c r="A199" s="7"/>
      <c r="B199" s="4">
        <v>300</v>
      </c>
      <c r="C199" s="11" t="s">
        <v>8</v>
      </c>
      <c r="D199" s="26">
        <v>0</v>
      </c>
      <c r="E199" s="1"/>
      <c r="F199" s="1"/>
    </row>
    <row r="200" spans="1:6">
      <c r="A200" s="7"/>
      <c r="B200" s="4">
        <v>400</v>
      </c>
      <c r="C200" s="11" t="s">
        <v>9</v>
      </c>
      <c r="D200" s="26">
        <v>0</v>
      </c>
      <c r="E200" s="1"/>
      <c r="F200" s="1"/>
    </row>
    <row r="201" spans="1:6">
      <c r="A201" s="7"/>
      <c r="B201" s="9">
        <v>500</v>
      </c>
      <c r="C201" s="11" t="s">
        <v>11</v>
      </c>
      <c r="D201" s="26">
        <v>0</v>
      </c>
      <c r="E201" s="1"/>
      <c r="F201" s="1"/>
    </row>
    <row r="202" spans="1:6">
      <c r="A202" s="7"/>
      <c r="B202" s="9">
        <v>600</v>
      </c>
      <c r="C202" s="11" t="s">
        <v>17</v>
      </c>
      <c r="D202" s="26">
        <v>0</v>
      </c>
      <c r="E202" s="1"/>
      <c r="F202" s="1"/>
    </row>
    <row r="203" spans="1:6">
      <c r="A203" s="7"/>
      <c r="B203" s="9"/>
      <c r="C203" s="11"/>
      <c r="D203" s="26"/>
      <c r="E203" s="1"/>
      <c r="F203" s="1"/>
    </row>
    <row r="204" spans="1:6">
      <c r="A204" s="7">
        <v>133</v>
      </c>
      <c r="B204" s="9"/>
      <c r="C204" s="12" t="s">
        <v>66</v>
      </c>
      <c r="D204" s="26"/>
      <c r="E204" s="1"/>
      <c r="F204" s="1"/>
    </row>
    <row r="205" spans="1:6">
      <c r="A205" s="7"/>
      <c r="B205" s="4">
        <v>100</v>
      </c>
      <c r="C205" s="11" t="s">
        <v>6</v>
      </c>
      <c r="D205" s="26">
        <v>0</v>
      </c>
      <c r="E205" s="1"/>
      <c r="F205" s="1"/>
    </row>
    <row r="206" spans="1:6">
      <c r="A206" s="7"/>
      <c r="B206" s="4">
        <v>200</v>
      </c>
      <c r="C206" s="11" t="s">
        <v>7</v>
      </c>
      <c r="D206" s="26">
        <v>0</v>
      </c>
      <c r="E206" s="1"/>
      <c r="F206" s="1"/>
    </row>
    <row r="207" spans="1:6">
      <c r="A207" s="7"/>
      <c r="B207" s="4">
        <v>300</v>
      </c>
      <c r="C207" s="11" t="s">
        <v>8</v>
      </c>
      <c r="D207" s="26">
        <v>0</v>
      </c>
      <c r="E207" s="1"/>
      <c r="F207" s="1"/>
    </row>
    <row r="208" spans="1:6">
      <c r="A208" s="7"/>
      <c r="B208" s="4">
        <v>400</v>
      </c>
      <c r="C208" s="11" t="s">
        <v>9</v>
      </c>
      <c r="D208" s="26">
        <v>0</v>
      </c>
      <c r="E208" s="1"/>
      <c r="F208" s="1"/>
    </row>
    <row r="209" spans="1:6">
      <c r="A209" s="7"/>
      <c r="B209" s="9">
        <v>500</v>
      </c>
      <c r="C209" s="11" t="s">
        <v>11</v>
      </c>
      <c r="D209" s="26">
        <v>0</v>
      </c>
      <c r="E209" s="1"/>
      <c r="F209" s="1"/>
    </row>
    <row r="210" spans="1:6">
      <c r="A210" s="7"/>
      <c r="B210" s="9">
        <v>600</v>
      </c>
      <c r="C210" s="11" t="s">
        <v>17</v>
      </c>
      <c r="D210" s="26">
        <v>0</v>
      </c>
      <c r="E210" s="1"/>
      <c r="F210" s="1"/>
    </row>
    <row r="211" spans="1:6">
      <c r="A211" s="7"/>
      <c r="B211" s="9"/>
      <c r="C211" s="11"/>
      <c r="D211" s="26"/>
      <c r="E211" s="1"/>
      <c r="F211" s="1"/>
    </row>
    <row r="212" spans="1:6">
      <c r="A212" s="7">
        <v>134</v>
      </c>
      <c r="B212" s="9"/>
      <c r="C212" s="12" t="s">
        <v>69</v>
      </c>
      <c r="D212" s="26"/>
      <c r="E212" s="1"/>
      <c r="F212" s="1"/>
    </row>
    <row r="213" spans="1:6">
      <c r="A213" s="7"/>
      <c r="B213" s="4">
        <v>100</v>
      </c>
      <c r="C213" s="11" t="s">
        <v>6</v>
      </c>
      <c r="D213" s="26">
        <v>0</v>
      </c>
      <c r="E213" s="1"/>
      <c r="F213" s="1"/>
    </row>
    <row r="214" spans="1:6">
      <c r="A214" s="7"/>
      <c r="B214" s="4">
        <v>200</v>
      </c>
      <c r="C214" s="11" t="s">
        <v>7</v>
      </c>
      <c r="D214" s="26">
        <v>0</v>
      </c>
      <c r="E214" s="1"/>
      <c r="F214" s="1"/>
    </row>
    <row r="215" spans="1:6">
      <c r="A215" s="7"/>
      <c r="B215" s="4">
        <v>300</v>
      </c>
      <c r="C215" s="11" t="s">
        <v>8</v>
      </c>
      <c r="D215" s="26">
        <v>0</v>
      </c>
      <c r="E215" s="1"/>
      <c r="F215" s="1"/>
    </row>
    <row r="216" spans="1:6">
      <c r="A216" s="7"/>
      <c r="B216" s="4">
        <v>400</v>
      </c>
      <c r="C216" s="11" t="s">
        <v>9</v>
      </c>
      <c r="D216" s="26">
        <v>0</v>
      </c>
      <c r="E216" s="1"/>
      <c r="F216" s="1"/>
    </row>
    <row r="217" spans="1:6">
      <c r="A217" s="7"/>
      <c r="B217" s="9">
        <v>500</v>
      </c>
      <c r="C217" s="11" t="s">
        <v>11</v>
      </c>
      <c r="D217" s="26">
        <v>0</v>
      </c>
      <c r="E217" s="1"/>
      <c r="F217" s="1"/>
    </row>
    <row r="218" spans="1:6">
      <c r="A218" s="7"/>
      <c r="B218" s="9">
        <v>600</v>
      </c>
      <c r="C218" s="11" t="s">
        <v>17</v>
      </c>
      <c r="D218" s="26">
        <v>0</v>
      </c>
      <c r="E218" s="1"/>
      <c r="F218" s="1"/>
    </row>
    <row r="219" spans="1:6">
      <c r="A219" s="7"/>
      <c r="B219" s="9"/>
      <c r="C219" s="11"/>
      <c r="D219" s="26"/>
      <c r="E219" s="1"/>
      <c r="F219" s="1"/>
    </row>
    <row r="220" spans="1:6">
      <c r="A220" s="7">
        <v>135</v>
      </c>
      <c r="B220" s="9"/>
      <c r="C220" s="12" t="s">
        <v>67</v>
      </c>
      <c r="D220" s="26"/>
      <c r="E220" s="1"/>
      <c r="F220" s="1"/>
    </row>
    <row r="221" spans="1:6">
      <c r="A221" s="7"/>
      <c r="B221" s="4">
        <v>100</v>
      </c>
      <c r="C221" s="11" t="s">
        <v>6</v>
      </c>
      <c r="D221" s="26">
        <v>0</v>
      </c>
      <c r="E221" s="1"/>
      <c r="F221" s="1"/>
    </row>
    <row r="222" spans="1:6">
      <c r="A222" s="7"/>
      <c r="B222" s="4">
        <v>200</v>
      </c>
      <c r="C222" s="11" t="s">
        <v>7</v>
      </c>
      <c r="D222" s="26">
        <v>0</v>
      </c>
      <c r="E222" s="1"/>
      <c r="F222" s="1"/>
    </row>
    <row r="223" spans="1:6">
      <c r="A223" s="7"/>
      <c r="B223" s="4">
        <v>300</v>
      </c>
      <c r="C223" s="11" t="s">
        <v>8</v>
      </c>
      <c r="D223" s="26">
        <v>0</v>
      </c>
      <c r="E223" s="1"/>
      <c r="F223" s="1"/>
    </row>
    <row r="224" spans="1:6">
      <c r="A224" s="7"/>
      <c r="B224" s="4">
        <v>400</v>
      </c>
      <c r="C224" s="11" t="s">
        <v>9</v>
      </c>
      <c r="D224" s="26">
        <v>0</v>
      </c>
      <c r="E224" s="1"/>
      <c r="F224" s="1"/>
    </row>
    <row r="225" spans="1:6">
      <c r="A225" s="7"/>
      <c r="B225" s="9">
        <v>500</v>
      </c>
      <c r="C225" s="11" t="s">
        <v>11</v>
      </c>
      <c r="D225" s="26">
        <v>0</v>
      </c>
      <c r="E225" s="1"/>
      <c r="F225" s="1"/>
    </row>
    <row r="226" spans="1:6">
      <c r="A226" s="7"/>
      <c r="B226" s="9">
        <v>600</v>
      </c>
      <c r="C226" s="11" t="s">
        <v>17</v>
      </c>
      <c r="D226" s="26">
        <v>0</v>
      </c>
      <c r="E226" s="1"/>
      <c r="F226" s="1"/>
    </row>
    <row r="227" spans="1:6">
      <c r="A227" s="7"/>
      <c r="B227" s="9"/>
      <c r="C227" s="11"/>
      <c r="D227" s="26"/>
      <c r="E227" s="1"/>
      <c r="F227" s="1"/>
    </row>
    <row r="228" spans="1:6">
      <c r="A228" s="7">
        <v>136</v>
      </c>
      <c r="B228" s="7"/>
      <c r="C228" s="12" t="s">
        <v>68</v>
      </c>
      <c r="D228" s="26"/>
      <c r="E228" s="1"/>
      <c r="F228" s="1"/>
    </row>
    <row r="229" spans="1:6">
      <c r="A229" s="7"/>
      <c r="B229" s="4">
        <v>100</v>
      </c>
      <c r="C229" s="11" t="s">
        <v>6</v>
      </c>
      <c r="D229" s="26">
        <v>0</v>
      </c>
      <c r="E229" s="1"/>
      <c r="F229" s="1"/>
    </row>
    <row r="230" spans="1:6">
      <c r="A230" s="7"/>
      <c r="B230" s="4">
        <v>200</v>
      </c>
      <c r="C230" s="11" t="s">
        <v>7</v>
      </c>
      <c r="D230" s="26">
        <v>0</v>
      </c>
      <c r="E230" s="1"/>
      <c r="F230" s="1"/>
    </row>
    <row r="231" spans="1:6">
      <c r="A231" s="7"/>
      <c r="B231" s="4">
        <v>300</v>
      </c>
      <c r="C231" s="11" t="s">
        <v>8</v>
      </c>
      <c r="D231" s="26">
        <v>0</v>
      </c>
      <c r="E231" s="1"/>
      <c r="F231" s="1"/>
    </row>
    <row r="232" spans="1:6">
      <c r="A232" s="7"/>
      <c r="B232" s="4">
        <v>400</v>
      </c>
      <c r="C232" s="11" t="s">
        <v>9</v>
      </c>
      <c r="D232" s="26">
        <v>0</v>
      </c>
      <c r="E232" s="1"/>
      <c r="F232" s="1"/>
    </row>
    <row r="233" spans="1:6">
      <c r="A233" s="7"/>
      <c r="B233" s="9">
        <v>500</v>
      </c>
      <c r="C233" s="11" t="s">
        <v>11</v>
      </c>
      <c r="D233" s="26">
        <f>SUM(D229:D232)</f>
        <v>0</v>
      </c>
      <c r="E233" s="1"/>
      <c r="F233" s="1"/>
    </row>
    <row r="234" spans="1:6">
      <c r="A234" s="7"/>
      <c r="B234" s="9">
        <v>600</v>
      </c>
      <c r="C234" s="11" t="s">
        <v>17</v>
      </c>
      <c r="D234" s="26">
        <v>0</v>
      </c>
      <c r="E234" s="1"/>
      <c r="F234" s="1"/>
    </row>
    <row r="235" spans="1:6">
      <c r="A235" s="7"/>
      <c r="B235" s="9"/>
      <c r="C235" s="11"/>
      <c r="D235" s="26"/>
      <c r="E235" s="1"/>
      <c r="F235" s="1"/>
    </row>
    <row r="236" spans="1:6">
      <c r="A236" s="7">
        <v>137</v>
      </c>
      <c r="B236" s="9"/>
      <c r="C236" s="12" t="s">
        <v>71</v>
      </c>
      <c r="D236" s="26"/>
      <c r="E236" s="1"/>
      <c r="F236" s="1"/>
    </row>
    <row r="237" spans="1:6">
      <c r="A237" s="7"/>
      <c r="B237" s="4">
        <v>100</v>
      </c>
      <c r="C237" s="11" t="s">
        <v>6</v>
      </c>
      <c r="D237" s="26">
        <v>0</v>
      </c>
      <c r="E237" s="1"/>
      <c r="F237" s="1"/>
    </row>
    <row r="238" spans="1:6">
      <c r="A238" s="7"/>
      <c r="B238" s="4">
        <v>200</v>
      </c>
      <c r="C238" s="11" t="s">
        <v>7</v>
      </c>
      <c r="D238" s="26">
        <v>0</v>
      </c>
      <c r="E238" s="1"/>
      <c r="F238" s="1"/>
    </row>
    <row r="239" spans="1:6">
      <c r="A239" s="7"/>
      <c r="B239" s="4">
        <v>300</v>
      </c>
      <c r="C239" s="11" t="s">
        <v>8</v>
      </c>
      <c r="D239" s="26">
        <v>0</v>
      </c>
      <c r="E239" s="1"/>
      <c r="F239" s="1"/>
    </row>
    <row r="240" spans="1:6">
      <c r="A240" s="7"/>
      <c r="B240" s="4">
        <v>400</v>
      </c>
      <c r="C240" s="11" t="s">
        <v>9</v>
      </c>
      <c r="D240" s="26">
        <v>0</v>
      </c>
      <c r="E240" s="1"/>
      <c r="F240" s="1"/>
    </row>
    <row r="241" spans="1:6">
      <c r="A241" s="7"/>
      <c r="B241" s="9">
        <v>500</v>
      </c>
      <c r="C241" s="11" t="s">
        <v>11</v>
      </c>
      <c r="D241" s="26">
        <v>0</v>
      </c>
      <c r="E241" s="1"/>
      <c r="F241" s="1"/>
    </row>
    <row r="242" spans="1:6">
      <c r="A242" s="7"/>
      <c r="B242" s="9">
        <v>600</v>
      </c>
      <c r="C242" s="11" t="s">
        <v>17</v>
      </c>
      <c r="D242" s="26">
        <v>0</v>
      </c>
      <c r="E242" s="1"/>
      <c r="F242" s="1"/>
    </row>
    <row r="243" spans="1:6">
      <c r="A243" s="7"/>
      <c r="B243" s="9"/>
      <c r="C243" s="11"/>
      <c r="D243" s="26"/>
      <c r="E243" s="1"/>
      <c r="F243" s="1"/>
    </row>
    <row r="244" spans="1:6">
      <c r="A244" s="7">
        <v>138</v>
      </c>
      <c r="B244" s="9"/>
      <c r="C244" s="12" t="s">
        <v>72</v>
      </c>
      <c r="D244" s="26"/>
      <c r="E244" s="1"/>
      <c r="F244" s="1"/>
    </row>
    <row r="245" spans="1:6">
      <c r="A245" s="7"/>
      <c r="B245" s="4">
        <v>100</v>
      </c>
      <c r="C245" s="11" t="s">
        <v>6</v>
      </c>
      <c r="D245" s="26">
        <v>0</v>
      </c>
      <c r="E245" s="1"/>
      <c r="F245" s="1"/>
    </row>
    <row r="246" spans="1:6">
      <c r="A246" s="7"/>
      <c r="B246" s="4">
        <v>200</v>
      </c>
      <c r="C246" s="11" t="s">
        <v>7</v>
      </c>
      <c r="D246" s="26">
        <v>0</v>
      </c>
      <c r="E246" s="1"/>
      <c r="F246" s="1"/>
    </row>
    <row r="247" spans="1:6">
      <c r="A247" s="7"/>
      <c r="B247" s="4">
        <v>300</v>
      </c>
      <c r="C247" s="11" t="s">
        <v>8</v>
      </c>
      <c r="D247" s="26">
        <v>0</v>
      </c>
      <c r="E247" s="1"/>
      <c r="F247" s="1"/>
    </row>
    <row r="248" spans="1:6">
      <c r="A248" s="7"/>
      <c r="B248" s="4">
        <v>400</v>
      </c>
      <c r="C248" s="11" t="s">
        <v>9</v>
      </c>
      <c r="D248" s="26">
        <v>0</v>
      </c>
      <c r="E248" s="1"/>
      <c r="F248" s="1"/>
    </row>
    <row r="249" spans="1:6">
      <c r="A249" s="7"/>
      <c r="B249" s="9">
        <v>500</v>
      </c>
      <c r="C249" s="11" t="s">
        <v>11</v>
      </c>
      <c r="D249" s="26">
        <v>0</v>
      </c>
      <c r="E249" s="1"/>
      <c r="F249" s="1"/>
    </row>
    <row r="250" spans="1:6">
      <c r="A250" s="7"/>
      <c r="B250" s="9">
        <v>600</v>
      </c>
      <c r="C250" s="11" t="s">
        <v>17</v>
      </c>
      <c r="D250" s="26">
        <v>0</v>
      </c>
      <c r="E250" s="1"/>
      <c r="F250" s="1"/>
    </row>
    <row r="251" spans="1:6">
      <c r="A251" s="7"/>
      <c r="B251" s="9"/>
      <c r="C251" s="11"/>
      <c r="D251" s="26"/>
      <c r="E251" s="1"/>
      <c r="F251" s="1"/>
    </row>
    <row r="252" spans="1:6">
      <c r="A252" s="7">
        <v>139</v>
      </c>
      <c r="B252" s="9"/>
      <c r="C252" s="12" t="s">
        <v>70</v>
      </c>
      <c r="D252" s="26"/>
      <c r="E252" s="1"/>
      <c r="F252" s="1"/>
    </row>
    <row r="253" spans="1:6">
      <c r="A253" s="7"/>
      <c r="B253" s="4">
        <v>100</v>
      </c>
      <c r="C253" s="11" t="s">
        <v>6</v>
      </c>
      <c r="D253" s="26">
        <v>0</v>
      </c>
      <c r="E253" s="1"/>
      <c r="F253" s="1"/>
    </row>
    <row r="254" spans="1:6">
      <c r="A254" s="7"/>
      <c r="B254" s="4">
        <v>200</v>
      </c>
      <c r="C254" s="11" t="s">
        <v>7</v>
      </c>
      <c r="D254" s="26">
        <v>0</v>
      </c>
      <c r="E254" s="1"/>
      <c r="F254" s="1"/>
    </row>
    <row r="255" spans="1:6">
      <c r="A255" s="7"/>
      <c r="B255" s="4">
        <v>300</v>
      </c>
      <c r="C255" s="11" t="s">
        <v>8</v>
      </c>
      <c r="D255" s="26">
        <v>0</v>
      </c>
      <c r="E255" s="1"/>
      <c r="F255" s="1"/>
    </row>
    <row r="256" spans="1:6">
      <c r="A256" s="7"/>
      <c r="B256" s="4">
        <v>400</v>
      </c>
      <c r="C256" s="11" t="s">
        <v>9</v>
      </c>
      <c r="D256" s="26">
        <v>0</v>
      </c>
      <c r="E256" s="1"/>
      <c r="F256" s="1"/>
    </row>
    <row r="257" spans="1:6">
      <c r="A257" s="7"/>
      <c r="B257" s="9">
        <v>500</v>
      </c>
      <c r="C257" s="11" t="s">
        <v>11</v>
      </c>
      <c r="D257" s="26">
        <v>0</v>
      </c>
      <c r="E257" s="1"/>
      <c r="F257" s="1"/>
    </row>
    <row r="258" spans="1:6">
      <c r="A258" s="7"/>
      <c r="B258" s="9">
        <v>600</v>
      </c>
      <c r="C258" s="11" t="s">
        <v>17</v>
      </c>
      <c r="D258" s="26">
        <v>0</v>
      </c>
      <c r="E258" s="1"/>
      <c r="F258" s="1"/>
    </row>
    <row r="259" spans="1:6">
      <c r="A259" s="7"/>
      <c r="B259" s="9"/>
      <c r="C259" s="11"/>
      <c r="D259" s="26"/>
      <c r="E259" s="1"/>
      <c r="F259" s="1"/>
    </row>
    <row r="260" spans="1:6">
      <c r="A260" s="7">
        <v>141</v>
      </c>
      <c r="B260" s="7"/>
      <c r="C260" s="12" t="s">
        <v>73</v>
      </c>
      <c r="D260" s="26"/>
      <c r="E260" s="1"/>
      <c r="F260" s="1"/>
    </row>
    <row r="261" spans="1:6">
      <c r="A261" s="7"/>
      <c r="B261" s="4">
        <v>100</v>
      </c>
      <c r="C261" s="11" t="s">
        <v>6</v>
      </c>
      <c r="D261" s="26">
        <v>0</v>
      </c>
      <c r="E261" s="1"/>
      <c r="F261" s="1"/>
    </row>
    <row r="262" spans="1:6">
      <c r="A262" s="7"/>
      <c r="B262" s="4">
        <v>200</v>
      </c>
      <c r="C262" s="11" t="s">
        <v>7</v>
      </c>
      <c r="D262" s="26">
        <v>0</v>
      </c>
      <c r="E262" s="1"/>
      <c r="F262" s="1"/>
    </row>
    <row r="263" spans="1:6">
      <c r="A263" s="7"/>
      <c r="B263" s="4">
        <v>300</v>
      </c>
      <c r="C263" s="11" t="s">
        <v>8</v>
      </c>
      <c r="D263" s="26">
        <v>0</v>
      </c>
      <c r="E263" s="1"/>
      <c r="F263" s="1"/>
    </row>
    <row r="264" spans="1:6">
      <c r="A264" s="7"/>
      <c r="B264" s="4">
        <v>400</v>
      </c>
      <c r="C264" s="11" t="s">
        <v>9</v>
      </c>
      <c r="D264" s="26">
        <v>0</v>
      </c>
      <c r="E264" s="1"/>
      <c r="F264" s="1"/>
    </row>
    <row r="265" spans="1:6">
      <c r="A265" s="7"/>
      <c r="B265" s="9">
        <v>500</v>
      </c>
      <c r="C265" s="11" t="s">
        <v>11</v>
      </c>
      <c r="D265" s="26">
        <v>0</v>
      </c>
      <c r="E265" s="1"/>
      <c r="F265" s="1"/>
    </row>
    <row r="266" spans="1:6">
      <c r="A266" s="7"/>
      <c r="B266" s="9">
        <v>600</v>
      </c>
      <c r="C266" s="11" t="s">
        <v>17</v>
      </c>
      <c r="D266" s="26">
        <v>0</v>
      </c>
      <c r="E266" s="1"/>
      <c r="F266" s="1"/>
    </row>
    <row r="267" spans="1:6">
      <c r="A267" s="7"/>
      <c r="B267" s="9"/>
      <c r="C267" s="11"/>
      <c r="D267" s="26"/>
      <c r="E267" s="1"/>
      <c r="F267" s="1"/>
    </row>
    <row r="268" spans="1:6">
      <c r="A268" s="7">
        <v>142</v>
      </c>
      <c r="B268" s="9"/>
      <c r="C268" s="12" t="s">
        <v>74</v>
      </c>
      <c r="D268" s="26"/>
      <c r="E268" s="1"/>
      <c r="F268" s="1"/>
    </row>
    <row r="269" spans="1:6">
      <c r="A269" s="7"/>
      <c r="B269" s="4">
        <v>100</v>
      </c>
      <c r="C269" s="11" t="s">
        <v>6</v>
      </c>
      <c r="D269" s="26">
        <v>0</v>
      </c>
      <c r="E269" s="1"/>
      <c r="F269" s="1"/>
    </row>
    <row r="270" spans="1:6">
      <c r="A270" s="7"/>
      <c r="B270" s="4">
        <v>200</v>
      </c>
      <c r="C270" s="11" t="s">
        <v>7</v>
      </c>
      <c r="D270" s="26">
        <v>0</v>
      </c>
      <c r="E270" s="1"/>
      <c r="F270" s="1"/>
    </row>
    <row r="271" spans="1:6">
      <c r="A271" s="7"/>
      <c r="B271" s="4">
        <v>300</v>
      </c>
      <c r="C271" s="11" t="s">
        <v>8</v>
      </c>
      <c r="D271" s="26">
        <v>0</v>
      </c>
      <c r="E271" s="1"/>
      <c r="F271" s="1"/>
    </row>
    <row r="272" spans="1:6">
      <c r="A272" s="7"/>
      <c r="B272" s="4">
        <v>400</v>
      </c>
      <c r="C272" s="11" t="s">
        <v>9</v>
      </c>
      <c r="D272" s="26">
        <v>0</v>
      </c>
      <c r="E272" s="1"/>
      <c r="F272" s="1"/>
    </row>
    <row r="273" spans="1:6">
      <c r="A273" s="7"/>
      <c r="B273" s="9">
        <v>500</v>
      </c>
      <c r="C273" s="11" t="s">
        <v>11</v>
      </c>
      <c r="D273" s="26">
        <v>0</v>
      </c>
      <c r="E273" s="1"/>
      <c r="F273" s="1"/>
    </row>
    <row r="274" spans="1:6">
      <c r="A274" s="7"/>
      <c r="B274" s="9">
        <v>600</v>
      </c>
      <c r="C274" s="11" t="s">
        <v>17</v>
      </c>
      <c r="D274" s="26">
        <v>0</v>
      </c>
      <c r="E274" s="1"/>
      <c r="F274" s="1"/>
    </row>
    <row r="275" spans="1:6">
      <c r="A275" s="7"/>
      <c r="B275" s="9"/>
      <c r="C275" s="11"/>
      <c r="D275" s="26"/>
      <c r="E275" s="1"/>
      <c r="F275" s="1"/>
    </row>
    <row r="276" spans="1:6">
      <c r="A276" s="7">
        <v>143</v>
      </c>
      <c r="B276" s="9"/>
      <c r="C276" s="12" t="s">
        <v>75</v>
      </c>
      <c r="D276" s="26"/>
      <c r="E276" s="1"/>
      <c r="F276" s="1"/>
    </row>
    <row r="277" spans="1:6">
      <c r="A277" s="7"/>
      <c r="B277" s="4">
        <v>100</v>
      </c>
      <c r="C277" s="11" t="s">
        <v>6</v>
      </c>
      <c r="D277" s="26">
        <v>0</v>
      </c>
      <c r="E277" s="1"/>
      <c r="F277" s="1"/>
    </row>
    <row r="278" spans="1:6">
      <c r="A278" s="7"/>
      <c r="B278" s="4">
        <v>200</v>
      </c>
      <c r="C278" s="11" t="s">
        <v>7</v>
      </c>
      <c r="D278" s="26">
        <v>0</v>
      </c>
      <c r="E278" s="1"/>
      <c r="F278" s="1"/>
    </row>
    <row r="279" spans="1:6">
      <c r="A279" s="7"/>
      <c r="B279" s="4">
        <v>300</v>
      </c>
      <c r="C279" s="11" t="s">
        <v>8</v>
      </c>
      <c r="D279" s="26">
        <v>0</v>
      </c>
      <c r="E279" s="1"/>
      <c r="F279" s="1"/>
    </row>
    <row r="280" spans="1:6">
      <c r="A280" s="7"/>
      <c r="B280" s="4">
        <v>400</v>
      </c>
      <c r="C280" s="11" t="s">
        <v>9</v>
      </c>
      <c r="D280" s="26">
        <v>0</v>
      </c>
      <c r="E280" s="1"/>
      <c r="F280" s="1"/>
    </row>
    <row r="281" spans="1:6">
      <c r="A281" s="7"/>
      <c r="B281" s="9">
        <v>500</v>
      </c>
      <c r="C281" s="11" t="s">
        <v>11</v>
      </c>
      <c r="D281" s="26">
        <v>0</v>
      </c>
      <c r="E281" s="1"/>
      <c r="F281" s="1"/>
    </row>
    <row r="282" spans="1:6">
      <c r="A282" s="7"/>
      <c r="B282" s="9">
        <v>600</v>
      </c>
      <c r="C282" s="11" t="s">
        <v>17</v>
      </c>
      <c r="D282" s="26">
        <v>0</v>
      </c>
      <c r="E282" s="1"/>
      <c r="F282" s="1"/>
    </row>
    <row r="283" spans="1:6">
      <c r="A283" s="7"/>
      <c r="B283" s="9"/>
      <c r="C283" s="11"/>
      <c r="D283" s="26"/>
      <c r="E283" s="1"/>
      <c r="F283" s="1"/>
    </row>
    <row r="284" spans="1:6">
      <c r="A284" s="7">
        <v>144</v>
      </c>
      <c r="B284" s="9"/>
      <c r="C284" s="12" t="s">
        <v>76</v>
      </c>
      <c r="D284" s="26"/>
      <c r="E284" s="1"/>
      <c r="F284" s="1"/>
    </row>
    <row r="285" spans="1:6">
      <c r="A285" s="7"/>
      <c r="B285" s="4">
        <v>100</v>
      </c>
      <c r="C285" s="11" t="s">
        <v>6</v>
      </c>
      <c r="D285" s="26">
        <v>0</v>
      </c>
      <c r="E285" s="1"/>
      <c r="F285" s="1"/>
    </row>
    <row r="286" spans="1:6">
      <c r="A286" s="7"/>
      <c r="B286" s="4">
        <v>200</v>
      </c>
      <c r="C286" s="11" t="s">
        <v>7</v>
      </c>
      <c r="D286" s="26">
        <v>0</v>
      </c>
      <c r="E286" s="1"/>
      <c r="F286" s="1"/>
    </row>
    <row r="287" spans="1:6">
      <c r="A287" s="7"/>
      <c r="B287" s="4">
        <v>300</v>
      </c>
      <c r="C287" s="11" t="s">
        <v>8</v>
      </c>
      <c r="D287" s="26">
        <v>0</v>
      </c>
      <c r="E287" s="1"/>
      <c r="F287" s="1"/>
    </row>
    <row r="288" spans="1:6">
      <c r="A288" s="7"/>
      <c r="B288" s="4">
        <v>400</v>
      </c>
      <c r="C288" s="11" t="s">
        <v>9</v>
      </c>
      <c r="D288" s="26">
        <v>0</v>
      </c>
      <c r="E288" s="1"/>
      <c r="F288" s="1"/>
    </row>
    <row r="289" spans="1:6">
      <c r="A289" s="7"/>
      <c r="B289" s="9">
        <v>500</v>
      </c>
      <c r="C289" s="11" t="s">
        <v>11</v>
      </c>
      <c r="D289" s="26">
        <v>0</v>
      </c>
      <c r="E289" s="1"/>
      <c r="F289" s="1"/>
    </row>
    <row r="290" spans="1:6">
      <c r="A290" s="7"/>
      <c r="B290" s="9">
        <v>600</v>
      </c>
      <c r="C290" s="11" t="s">
        <v>17</v>
      </c>
      <c r="D290" s="26">
        <v>0</v>
      </c>
      <c r="E290" s="1"/>
      <c r="F290" s="1"/>
    </row>
    <row r="291" spans="1:6">
      <c r="A291" s="7"/>
      <c r="B291" s="9"/>
      <c r="C291" s="11"/>
      <c r="D291" s="26"/>
      <c r="E291" s="1"/>
      <c r="F291" s="1"/>
    </row>
    <row r="292" spans="1:6">
      <c r="A292" s="7">
        <v>145</v>
      </c>
      <c r="B292" s="7"/>
      <c r="C292" s="12" t="s">
        <v>77</v>
      </c>
      <c r="D292" s="26"/>
      <c r="E292" s="1"/>
      <c r="F292" s="1"/>
    </row>
    <row r="293" spans="1:6">
      <c r="A293" s="7"/>
      <c r="B293" s="4">
        <v>100</v>
      </c>
      <c r="C293" s="11" t="s">
        <v>6</v>
      </c>
      <c r="D293" s="26">
        <v>0</v>
      </c>
      <c r="E293" s="1"/>
      <c r="F293" s="1"/>
    </row>
    <row r="294" spans="1:6">
      <c r="A294" s="7"/>
      <c r="B294" s="4">
        <v>200</v>
      </c>
      <c r="C294" s="11" t="s">
        <v>7</v>
      </c>
      <c r="D294" s="26">
        <v>0</v>
      </c>
      <c r="E294" s="1"/>
      <c r="F294" s="1"/>
    </row>
    <row r="295" spans="1:6">
      <c r="A295" s="7"/>
      <c r="B295" s="4">
        <v>300</v>
      </c>
      <c r="C295" s="11" t="s">
        <v>8</v>
      </c>
      <c r="D295" s="26">
        <v>0</v>
      </c>
      <c r="E295" s="1"/>
      <c r="F295" s="1"/>
    </row>
    <row r="296" spans="1:6">
      <c r="A296" s="7"/>
      <c r="B296" s="4">
        <v>400</v>
      </c>
      <c r="C296" s="11" t="s">
        <v>9</v>
      </c>
      <c r="D296" s="26">
        <v>0</v>
      </c>
      <c r="E296" s="1"/>
      <c r="F296" s="1"/>
    </row>
    <row r="297" spans="1:6">
      <c r="A297" s="7"/>
      <c r="B297" s="9">
        <v>500</v>
      </c>
      <c r="C297" s="11" t="s">
        <v>11</v>
      </c>
      <c r="D297" s="26">
        <v>0</v>
      </c>
      <c r="E297" s="1"/>
      <c r="F297" s="1"/>
    </row>
    <row r="298" spans="1:6">
      <c r="A298" s="7"/>
      <c r="B298" s="9">
        <v>600</v>
      </c>
      <c r="C298" s="11" t="s">
        <v>17</v>
      </c>
      <c r="D298" s="26">
        <v>0</v>
      </c>
      <c r="E298" s="1"/>
      <c r="F298" s="1"/>
    </row>
    <row r="299" spans="1:6">
      <c r="A299" s="7"/>
      <c r="B299" s="9"/>
      <c r="C299" s="11"/>
      <c r="D299" s="26"/>
      <c r="E299" s="1"/>
      <c r="F299" s="1"/>
    </row>
    <row r="300" spans="1:6">
      <c r="A300" s="7">
        <v>147</v>
      </c>
      <c r="B300" s="9"/>
      <c r="C300" s="12" t="s">
        <v>78</v>
      </c>
      <c r="D300" s="26"/>
      <c r="E300" s="1"/>
      <c r="F300" s="1"/>
    </row>
    <row r="301" spans="1:6">
      <c r="A301" s="7"/>
      <c r="B301" s="4">
        <v>100</v>
      </c>
      <c r="C301" s="11" t="s">
        <v>6</v>
      </c>
      <c r="D301" s="26">
        <v>0</v>
      </c>
      <c r="E301" s="1"/>
      <c r="F301" s="1"/>
    </row>
    <row r="302" spans="1:6">
      <c r="A302" s="7"/>
      <c r="B302" s="4">
        <v>200</v>
      </c>
      <c r="C302" s="11" t="s">
        <v>7</v>
      </c>
      <c r="D302" s="26">
        <v>0</v>
      </c>
      <c r="E302" s="1"/>
      <c r="F302" s="1"/>
    </row>
    <row r="303" spans="1:6">
      <c r="A303" s="7"/>
      <c r="B303" s="4">
        <v>300</v>
      </c>
      <c r="C303" s="11" t="s">
        <v>8</v>
      </c>
      <c r="D303" s="26">
        <v>0</v>
      </c>
      <c r="E303" s="1"/>
      <c r="F303" s="1"/>
    </row>
    <row r="304" spans="1:6">
      <c r="A304" s="7"/>
      <c r="B304" s="4">
        <v>400</v>
      </c>
      <c r="C304" s="11" t="s">
        <v>9</v>
      </c>
      <c r="D304" s="26">
        <v>0</v>
      </c>
      <c r="E304" s="1"/>
      <c r="F304" s="1"/>
    </row>
    <row r="305" spans="1:6">
      <c r="A305" s="7"/>
      <c r="B305" s="9">
        <v>500</v>
      </c>
      <c r="C305" s="11" t="s">
        <v>11</v>
      </c>
      <c r="D305" s="26">
        <v>0</v>
      </c>
      <c r="E305" s="1"/>
      <c r="F305" s="1"/>
    </row>
    <row r="306" spans="1:6">
      <c r="A306" s="7"/>
      <c r="B306" s="9">
        <v>600</v>
      </c>
      <c r="C306" s="11" t="s">
        <v>17</v>
      </c>
      <c r="D306" s="26">
        <v>0</v>
      </c>
      <c r="E306" s="1"/>
      <c r="F306" s="1"/>
    </row>
    <row r="307" spans="1:6">
      <c r="A307" s="7"/>
      <c r="B307" s="9"/>
      <c r="C307" s="11"/>
      <c r="D307" s="26"/>
      <c r="E307" s="1"/>
      <c r="F307" s="1"/>
    </row>
    <row r="308" spans="1:6">
      <c r="A308" s="7">
        <v>148</v>
      </c>
      <c r="B308" s="7"/>
      <c r="C308" s="12" t="s">
        <v>13</v>
      </c>
      <c r="D308" s="26"/>
      <c r="E308" s="1"/>
      <c r="F308" s="1"/>
    </row>
    <row r="309" spans="1:6">
      <c r="A309" s="7"/>
      <c r="B309" s="4">
        <v>100</v>
      </c>
      <c r="C309" s="11" t="s">
        <v>6</v>
      </c>
      <c r="D309" s="26">
        <v>0</v>
      </c>
      <c r="E309" s="1"/>
      <c r="F309" s="1"/>
    </row>
    <row r="310" spans="1:6">
      <c r="A310" s="7"/>
      <c r="B310" s="4">
        <v>200</v>
      </c>
      <c r="C310" s="11" t="s">
        <v>7</v>
      </c>
      <c r="D310" s="26">
        <v>0</v>
      </c>
      <c r="E310" s="1"/>
      <c r="F310" s="1"/>
    </row>
    <row r="311" spans="1:6">
      <c r="A311" s="7"/>
      <c r="B311" s="4">
        <v>300</v>
      </c>
      <c r="C311" s="11" t="s">
        <v>8</v>
      </c>
      <c r="D311" s="26">
        <v>0</v>
      </c>
      <c r="E311" s="1"/>
      <c r="F311" s="1"/>
    </row>
    <row r="312" spans="1:6">
      <c r="A312" s="7"/>
      <c r="B312" s="4">
        <v>400</v>
      </c>
      <c r="C312" s="11" t="s">
        <v>9</v>
      </c>
      <c r="D312" s="26">
        <v>0</v>
      </c>
      <c r="E312" s="1"/>
      <c r="F312" s="1"/>
    </row>
    <row r="313" spans="1:6">
      <c r="A313" s="7"/>
      <c r="B313" s="9">
        <v>500</v>
      </c>
      <c r="C313" s="11" t="s">
        <v>11</v>
      </c>
      <c r="D313" s="26">
        <v>0</v>
      </c>
      <c r="E313" s="1"/>
      <c r="F313" s="1"/>
    </row>
    <row r="314" spans="1:6">
      <c r="A314" s="7"/>
      <c r="B314" s="9">
        <v>600</v>
      </c>
      <c r="C314" s="11" t="s">
        <v>17</v>
      </c>
      <c r="D314" s="26">
        <v>0</v>
      </c>
      <c r="E314" s="1"/>
      <c r="F314" s="1"/>
    </row>
    <row r="315" spans="1:6">
      <c r="A315" s="7"/>
      <c r="B315" s="9"/>
      <c r="C315" s="11"/>
      <c r="D315" s="26"/>
      <c r="E315" s="1"/>
      <c r="F315" s="1"/>
    </row>
    <row r="316" spans="1:6">
      <c r="A316" s="7">
        <v>149</v>
      </c>
      <c r="B316" s="7"/>
      <c r="C316" s="12" t="s">
        <v>14</v>
      </c>
      <c r="D316" s="26"/>
      <c r="E316" s="1"/>
      <c r="F316" s="1"/>
    </row>
    <row r="317" spans="1:6">
      <c r="A317" s="7"/>
      <c r="B317" s="4">
        <v>100</v>
      </c>
      <c r="C317" s="11" t="s">
        <v>6</v>
      </c>
      <c r="D317" s="26">
        <v>0</v>
      </c>
      <c r="E317" s="1"/>
      <c r="F317" s="1"/>
    </row>
    <row r="318" spans="1:6">
      <c r="A318" s="7"/>
      <c r="B318" s="4">
        <v>200</v>
      </c>
      <c r="C318" s="11" t="s">
        <v>7</v>
      </c>
      <c r="D318" s="26">
        <v>0</v>
      </c>
      <c r="E318" s="1"/>
      <c r="F318" s="1"/>
    </row>
    <row r="319" spans="1:6">
      <c r="A319" s="7"/>
      <c r="B319" s="4">
        <v>300</v>
      </c>
      <c r="C319" s="11" t="s">
        <v>8</v>
      </c>
      <c r="D319" s="26">
        <v>0</v>
      </c>
      <c r="E319" s="1"/>
      <c r="F319" s="1"/>
    </row>
    <row r="320" spans="1:6">
      <c r="A320" s="7"/>
      <c r="B320" s="4">
        <v>400</v>
      </c>
      <c r="C320" s="11" t="s">
        <v>9</v>
      </c>
      <c r="D320" s="26">
        <v>0</v>
      </c>
      <c r="E320" s="1"/>
      <c r="F320" s="1"/>
    </row>
    <row r="321" spans="1:6">
      <c r="A321" s="7"/>
      <c r="B321" s="9">
        <v>500</v>
      </c>
      <c r="C321" s="11" t="s">
        <v>11</v>
      </c>
      <c r="D321" s="26">
        <v>0</v>
      </c>
      <c r="E321" s="1"/>
      <c r="F321" s="1"/>
    </row>
    <row r="322" spans="1:6">
      <c r="A322" s="7"/>
      <c r="B322" s="9">
        <v>600</v>
      </c>
      <c r="C322" s="11" t="s">
        <v>17</v>
      </c>
      <c r="D322" s="26">
        <v>0</v>
      </c>
      <c r="E322" s="1"/>
      <c r="F322" s="1"/>
    </row>
    <row r="323" spans="1:6">
      <c r="A323" s="7"/>
      <c r="B323" s="9"/>
      <c r="C323" s="11"/>
      <c r="D323" s="26"/>
      <c r="E323" s="1"/>
      <c r="F323" s="1"/>
    </row>
    <row r="324" spans="1:6">
      <c r="A324" s="7">
        <v>151</v>
      </c>
      <c r="B324" s="9"/>
      <c r="C324" s="12" t="s">
        <v>79</v>
      </c>
      <c r="D324" s="26"/>
      <c r="E324" s="1"/>
      <c r="F324" s="1"/>
    </row>
    <row r="325" spans="1:6">
      <c r="A325" s="7"/>
      <c r="B325" s="4">
        <v>100</v>
      </c>
      <c r="C325" s="11" t="s">
        <v>6</v>
      </c>
      <c r="D325" s="26">
        <v>0</v>
      </c>
      <c r="E325" s="1"/>
      <c r="F325" s="1"/>
    </row>
    <row r="326" spans="1:6">
      <c r="A326" s="7"/>
      <c r="B326" s="4">
        <v>200</v>
      </c>
      <c r="C326" s="11" t="s">
        <v>7</v>
      </c>
      <c r="D326" s="26">
        <v>0</v>
      </c>
      <c r="E326" s="1"/>
      <c r="F326" s="1"/>
    </row>
    <row r="327" spans="1:6">
      <c r="A327" s="7"/>
      <c r="B327" s="4">
        <v>300</v>
      </c>
      <c r="C327" s="11" t="s">
        <v>8</v>
      </c>
      <c r="D327" s="26">
        <v>0</v>
      </c>
      <c r="E327" s="1"/>
      <c r="F327" s="1"/>
    </row>
    <row r="328" spans="1:6">
      <c r="A328" s="7"/>
      <c r="B328" s="4">
        <v>400</v>
      </c>
      <c r="C328" s="11" t="s">
        <v>9</v>
      </c>
      <c r="D328" s="26">
        <v>0</v>
      </c>
      <c r="E328" s="1"/>
      <c r="F328" s="1"/>
    </row>
    <row r="329" spans="1:6">
      <c r="A329" s="7"/>
      <c r="B329" s="9">
        <v>500</v>
      </c>
      <c r="C329" s="11" t="s">
        <v>11</v>
      </c>
      <c r="D329" s="26">
        <v>0</v>
      </c>
      <c r="E329" s="1"/>
      <c r="F329" s="1"/>
    </row>
    <row r="330" spans="1:6">
      <c r="A330" s="7"/>
      <c r="B330" s="9">
        <v>600</v>
      </c>
      <c r="C330" s="11" t="s">
        <v>17</v>
      </c>
      <c r="D330" s="26">
        <v>0</v>
      </c>
      <c r="E330" s="1"/>
      <c r="F330" s="1"/>
    </row>
    <row r="331" spans="1:6">
      <c r="A331" s="7"/>
      <c r="B331" s="9"/>
      <c r="C331" s="11"/>
      <c r="D331" s="26"/>
      <c r="E331" s="1"/>
      <c r="F331" s="1"/>
    </row>
    <row r="332" spans="1:6">
      <c r="A332" s="7">
        <v>161</v>
      </c>
      <c r="B332" s="7"/>
      <c r="C332" s="12" t="s">
        <v>80</v>
      </c>
      <c r="D332" s="26"/>
      <c r="E332" s="1"/>
      <c r="F332" s="1"/>
    </row>
    <row r="333" spans="1:6">
      <c r="A333" s="7"/>
      <c r="B333" s="4">
        <v>100</v>
      </c>
      <c r="C333" s="11" t="s">
        <v>6</v>
      </c>
      <c r="D333" s="26">
        <v>0</v>
      </c>
      <c r="E333" s="1"/>
      <c r="F333" s="1"/>
    </row>
    <row r="334" spans="1:6">
      <c r="A334" s="7"/>
      <c r="B334" s="4">
        <v>200</v>
      </c>
      <c r="C334" s="11" t="s">
        <v>7</v>
      </c>
      <c r="D334" s="26">
        <v>0</v>
      </c>
      <c r="E334" s="1"/>
      <c r="F334" s="1"/>
    </row>
    <row r="335" spans="1:6">
      <c r="A335" s="7"/>
      <c r="B335" s="4">
        <v>300</v>
      </c>
      <c r="C335" s="11" t="s">
        <v>8</v>
      </c>
      <c r="D335" s="26">
        <v>0</v>
      </c>
      <c r="E335" s="1"/>
      <c r="F335" s="1"/>
    </row>
    <row r="336" spans="1:6">
      <c r="A336" s="7"/>
      <c r="B336" s="4">
        <v>400</v>
      </c>
      <c r="C336" s="11" t="s">
        <v>9</v>
      </c>
      <c r="D336" s="26">
        <v>0</v>
      </c>
      <c r="E336" s="1"/>
      <c r="F336" s="1"/>
    </row>
    <row r="337" spans="1:6">
      <c r="A337" s="7"/>
      <c r="B337" s="9">
        <v>500</v>
      </c>
      <c r="C337" s="11" t="s">
        <v>11</v>
      </c>
      <c r="D337" s="26">
        <v>0</v>
      </c>
      <c r="E337" s="1"/>
      <c r="F337" s="1"/>
    </row>
    <row r="338" spans="1:6">
      <c r="A338" s="7"/>
      <c r="B338" s="9">
        <v>600</v>
      </c>
      <c r="C338" s="11" t="s">
        <v>17</v>
      </c>
      <c r="D338" s="26">
        <v>0</v>
      </c>
      <c r="E338" s="1"/>
      <c r="F338" s="1"/>
    </row>
    <row r="339" spans="1:6">
      <c r="A339" s="10"/>
      <c r="B339" s="9"/>
      <c r="C339" s="11"/>
      <c r="D339" s="26"/>
      <c r="E339" s="1"/>
      <c r="F339" s="1"/>
    </row>
    <row r="340" spans="1:6">
      <c r="A340" s="10">
        <v>162</v>
      </c>
      <c r="B340" s="9"/>
      <c r="C340" s="12" t="s">
        <v>81</v>
      </c>
      <c r="D340" s="26"/>
      <c r="E340" s="1"/>
      <c r="F340" s="1"/>
    </row>
    <row r="341" spans="1:6">
      <c r="A341" s="10"/>
      <c r="B341" s="4">
        <v>100</v>
      </c>
      <c r="C341" s="11" t="s">
        <v>6</v>
      </c>
      <c r="D341" s="26">
        <v>0</v>
      </c>
      <c r="E341" s="1"/>
      <c r="F341" s="1"/>
    </row>
    <row r="342" spans="1:6">
      <c r="A342" s="10"/>
      <c r="B342" s="4">
        <v>200</v>
      </c>
      <c r="C342" s="11" t="s">
        <v>7</v>
      </c>
      <c r="D342" s="26">
        <v>0</v>
      </c>
      <c r="E342" s="1"/>
      <c r="F342" s="1"/>
    </row>
    <row r="343" spans="1:6">
      <c r="A343" s="10"/>
      <c r="B343" s="4">
        <v>300</v>
      </c>
      <c r="C343" s="11" t="s">
        <v>8</v>
      </c>
      <c r="D343" s="26">
        <v>0</v>
      </c>
      <c r="E343" s="1"/>
      <c r="F343" s="1"/>
    </row>
    <row r="344" spans="1:6">
      <c r="A344" s="10"/>
      <c r="B344" s="4">
        <v>400</v>
      </c>
      <c r="C344" s="11" t="s">
        <v>9</v>
      </c>
      <c r="D344" s="26">
        <v>0</v>
      </c>
      <c r="E344" s="1"/>
      <c r="F344" s="1"/>
    </row>
    <row r="345" spans="1:6">
      <c r="A345" s="10"/>
      <c r="B345" s="9">
        <v>500</v>
      </c>
      <c r="C345" s="11" t="s">
        <v>11</v>
      </c>
      <c r="D345" s="26">
        <v>0</v>
      </c>
      <c r="E345" s="1"/>
      <c r="F345" s="1"/>
    </row>
    <row r="346" spans="1:6">
      <c r="A346" s="10"/>
      <c r="B346" s="9">
        <v>600</v>
      </c>
      <c r="C346" s="11" t="s">
        <v>17</v>
      </c>
      <c r="D346" s="26">
        <v>0</v>
      </c>
      <c r="E346" s="1"/>
      <c r="F346" s="1"/>
    </row>
    <row r="347" spans="1:6">
      <c r="A347" s="10"/>
      <c r="B347" s="9"/>
      <c r="C347" s="11"/>
      <c r="D347" s="26"/>
      <c r="E347" s="1"/>
      <c r="F347" s="1"/>
    </row>
    <row r="348" spans="1:6">
      <c r="A348" s="10">
        <v>163</v>
      </c>
      <c r="B348" s="9"/>
      <c r="C348" s="12" t="s">
        <v>82</v>
      </c>
      <c r="D348" s="26"/>
      <c r="E348" s="1"/>
      <c r="F348" s="1"/>
    </row>
    <row r="349" spans="1:6">
      <c r="A349" s="10"/>
      <c r="B349" s="4">
        <v>100</v>
      </c>
      <c r="C349" s="11" t="s">
        <v>6</v>
      </c>
      <c r="D349" s="26">
        <v>0</v>
      </c>
      <c r="E349" s="1"/>
      <c r="F349" s="1"/>
    </row>
    <row r="350" spans="1:6">
      <c r="A350" s="10"/>
      <c r="B350" s="4">
        <v>200</v>
      </c>
      <c r="C350" s="11" t="s">
        <v>7</v>
      </c>
      <c r="D350" s="26">
        <v>0</v>
      </c>
      <c r="E350" s="1"/>
      <c r="F350" s="1"/>
    </row>
    <row r="351" spans="1:6">
      <c r="A351" s="10"/>
      <c r="B351" s="4">
        <v>300</v>
      </c>
      <c r="C351" s="11" t="s">
        <v>8</v>
      </c>
      <c r="D351" s="26">
        <v>0</v>
      </c>
      <c r="E351" s="1"/>
      <c r="F351" s="1"/>
    </row>
    <row r="352" spans="1:6">
      <c r="A352" s="10"/>
      <c r="B352" s="4">
        <v>400</v>
      </c>
      <c r="C352" s="11" t="s">
        <v>9</v>
      </c>
      <c r="D352" s="26">
        <v>0</v>
      </c>
      <c r="E352" s="1"/>
      <c r="F352" s="1"/>
    </row>
    <row r="353" spans="1:6">
      <c r="A353" s="10"/>
      <c r="B353" s="9">
        <v>500</v>
      </c>
      <c r="C353" s="11" t="s">
        <v>11</v>
      </c>
      <c r="D353" s="26">
        <v>0</v>
      </c>
      <c r="E353" s="1"/>
      <c r="F353" s="1"/>
    </row>
    <row r="354" spans="1:6">
      <c r="A354" s="10"/>
      <c r="B354" s="9">
        <v>600</v>
      </c>
      <c r="C354" s="11" t="s">
        <v>17</v>
      </c>
      <c r="D354" s="26">
        <v>0</v>
      </c>
      <c r="E354" s="1"/>
      <c r="F354" s="1"/>
    </row>
    <row r="355" spans="1:6">
      <c r="A355" s="10"/>
      <c r="B355" s="9"/>
      <c r="C355" s="11"/>
      <c r="D355" s="26"/>
      <c r="E355" s="1"/>
      <c r="F355" s="1"/>
    </row>
    <row r="356" spans="1:6">
      <c r="A356" s="10">
        <v>171</v>
      </c>
      <c r="B356" s="9"/>
      <c r="C356" s="12" t="s">
        <v>83</v>
      </c>
      <c r="D356" s="26"/>
      <c r="E356" s="1"/>
      <c r="F356" s="1"/>
    </row>
    <row r="357" spans="1:6">
      <c r="A357" s="10"/>
      <c r="B357" s="4">
        <v>100</v>
      </c>
      <c r="C357" s="11" t="s">
        <v>6</v>
      </c>
      <c r="D357" s="26">
        <v>0</v>
      </c>
      <c r="E357" s="1"/>
      <c r="F357" s="1"/>
    </row>
    <row r="358" spans="1:6">
      <c r="A358" s="10"/>
      <c r="B358" s="4">
        <v>200</v>
      </c>
      <c r="C358" s="11" t="s">
        <v>7</v>
      </c>
      <c r="D358" s="26">
        <v>0</v>
      </c>
      <c r="E358" s="1"/>
      <c r="F358" s="1"/>
    </row>
    <row r="359" spans="1:6">
      <c r="A359" s="10"/>
      <c r="B359" s="4">
        <v>300</v>
      </c>
      <c r="C359" s="11" t="s">
        <v>8</v>
      </c>
      <c r="D359" s="26">
        <v>0</v>
      </c>
      <c r="E359" s="1"/>
      <c r="F359" s="1"/>
    </row>
    <row r="360" spans="1:6">
      <c r="A360" s="10"/>
      <c r="B360" s="4">
        <v>400</v>
      </c>
      <c r="C360" s="11" t="s">
        <v>9</v>
      </c>
      <c r="D360" s="26">
        <v>0</v>
      </c>
      <c r="E360" s="1"/>
      <c r="F360" s="1"/>
    </row>
    <row r="361" spans="1:6">
      <c r="A361" s="10"/>
      <c r="B361" s="9">
        <v>500</v>
      </c>
      <c r="C361" s="11" t="s">
        <v>11</v>
      </c>
      <c r="D361" s="26">
        <v>0</v>
      </c>
      <c r="E361" s="1"/>
      <c r="F361" s="1"/>
    </row>
    <row r="362" spans="1:6">
      <c r="A362" s="10"/>
      <c r="B362" s="9">
        <v>600</v>
      </c>
      <c r="C362" s="11" t="s">
        <v>17</v>
      </c>
      <c r="D362" s="26">
        <v>0</v>
      </c>
      <c r="E362" s="1"/>
      <c r="F362" s="1"/>
    </row>
    <row r="363" spans="1:6">
      <c r="A363" s="10"/>
      <c r="B363" s="9"/>
      <c r="C363" s="11"/>
      <c r="D363" s="26"/>
      <c r="E363" s="1"/>
      <c r="F363" s="1"/>
    </row>
    <row r="364" spans="1:6">
      <c r="A364" s="10">
        <v>172</v>
      </c>
      <c r="B364" s="9"/>
      <c r="C364" s="12" t="s">
        <v>84</v>
      </c>
      <c r="D364" s="26"/>
      <c r="E364" s="1"/>
      <c r="F364" s="1"/>
    </row>
    <row r="365" spans="1:6">
      <c r="A365" s="10"/>
      <c r="B365" s="4">
        <v>100</v>
      </c>
      <c r="C365" s="11" t="s">
        <v>6</v>
      </c>
      <c r="D365" s="26">
        <v>0</v>
      </c>
      <c r="E365" s="1"/>
      <c r="F365" s="1"/>
    </row>
    <row r="366" spans="1:6">
      <c r="A366" s="10"/>
      <c r="B366" s="4">
        <v>200</v>
      </c>
      <c r="C366" s="11" t="s">
        <v>7</v>
      </c>
      <c r="D366" s="26">
        <v>0</v>
      </c>
      <c r="E366" s="1"/>
      <c r="F366" s="1"/>
    </row>
    <row r="367" spans="1:6">
      <c r="A367" s="10"/>
      <c r="B367" s="4">
        <v>300</v>
      </c>
      <c r="C367" s="11" t="s">
        <v>8</v>
      </c>
      <c r="D367" s="26">
        <v>0</v>
      </c>
      <c r="E367" s="1"/>
      <c r="F367" s="1"/>
    </row>
    <row r="368" spans="1:6">
      <c r="A368" s="10"/>
      <c r="B368" s="4">
        <v>400</v>
      </c>
      <c r="C368" s="11" t="s">
        <v>9</v>
      </c>
      <c r="D368" s="26">
        <v>0</v>
      </c>
      <c r="E368" s="1"/>
      <c r="F368" s="1"/>
    </row>
    <row r="369" spans="1:6">
      <c r="A369" s="10"/>
      <c r="B369" s="9">
        <v>500</v>
      </c>
      <c r="C369" s="11" t="s">
        <v>11</v>
      </c>
      <c r="D369" s="26">
        <v>0</v>
      </c>
      <c r="E369" s="1"/>
      <c r="F369" s="1"/>
    </row>
    <row r="370" spans="1:6">
      <c r="A370" s="10"/>
      <c r="B370" s="9">
        <v>600</v>
      </c>
      <c r="C370" s="11" t="s">
        <v>17</v>
      </c>
      <c r="D370" s="26">
        <v>0</v>
      </c>
      <c r="E370" s="1"/>
      <c r="F370" s="1"/>
    </row>
    <row r="371" spans="1:6">
      <c r="A371" s="10"/>
      <c r="B371" s="9"/>
      <c r="C371" s="11"/>
      <c r="D371" s="26"/>
      <c r="E371" s="1"/>
      <c r="F371" s="1"/>
    </row>
    <row r="372" spans="1:6">
      <c r="A372" s="10">
        <v>173</v>
      </c>
      <c r="B372" s="9"/>
      <c r="C372" s="12" t="s">
        <v>85</v>
      </c>
      <c r="D372" s="26"/>
      <c r="E372" s="1"/>
      <c r="F372" s="1"/>
    </row>
    <row r="373" spans="1:6">
      <c r="A373" s="10"/>
      <c r="B373" s="4">
        <v>100</v>
      </c>
      <c r="C373" s="11" t="s">
        <v>6</v>
      </c>
      <c r="D373" s="26">
        <v>0</v>
      </c>
      <c r="E373" s="1"/>
      <c r="F373" s="1"/>
    </row>
    <row r="374" spans="1:6">
      <c r="A374" s="10"/>
      <c r="B374" s="4">
        <v>200</v>
      </c>
      <c r="C374" s="11" t="s">
        <v>7</v>
      </c>
      <c r="D374" s="26">
        <v>0</v>
      </c>
      <c r="E374" s="1"/>
      <c r="F374" s="1"/>
    </row>
    <row r="375" spans="1:6">
      <c r="A375" s="10"/>
      <c r="B375" s="4">
        <v>300</v>
      </c>
      <c r="C375" s="11" t="s">
        <v>8</v>
      </c>
      <c r="D375" s="26">
        <v>8000</v>
      </c>
      <c r="E375" s="1"/>
      <c r="F375" s="1"/>
    </row>
    <row r="376" spans="1:6">
      <c r="A376" s="10"/>
      <c r="B376" s="4">
        <v>400</v>
      </c>
      <c r="C376" s="11" t="s">
        <v>9</v>
      </c>
      <c r="D376" s="26">
        <v>0</v>
      </c>
      <c r="E376" s="1"/>
      <c r="F376" s="1"/>
    </row>
    <row r="377" spans="1:6">
      <c r="A377" s="10"/>
      <c r="B377" s="9">
        <v>500</v>
      </c>
      <c r="C377" s="11" t="s">
        <v>11</v>
      </c>
      <c r="D377" s="26">
        <v>0</v>
      </c>
      <c r="E377" s="1"/>
      <c r="F377" s="1"/>
    </row>
    <row r="378" spans="1:6">
      <c r="A378" s="10"/>
      <c r="B378" s="9">
        <v>600</v>
      </c>
      <c r="C378" s="11" t="s">
        <v>17</v>
      </c>
      <c r="D378" s="26">
        <v>0</v>
      </c>
      <c r="E378" s="1"/>
      <c r="F378" s="1"/>
    </row>
    <row r="379" spans="1:6">
      <c r="A379" s="10"/>
      <c r="B379" s="9"/>
      <c r="C379" s="11"/>
      <c r="D379" s="26"/>
      <c r="E379" s="1"/>
      <c r="F379" s="1"/>
    </row>
    <row r="380" spans="1:6">
      <c r="A380" s="10">
        <v>174</v>
      </c>
      <c r="B380" s="9"/>
      <c r="C380" s="12" t="s">
        <v>86</v>
      </c>
      <c r="D380" s="26"/>
      <c r="E380" s="1"/>
      <c r="F380" s="1"/>
    </row>
    <row r="381" spans="1:6">
      <c r="A381" s="10"/>
      <c r="B381" s="4">
        <v>100</v>
      </c>
      <c r="C381" s="11" t="s">
        <v>6</v>
      </c>
      <c r="D381" s="26">
        <v>0</v>
      </c>
      <c r="E381" s="1"/>
      <c r="F381" s="1"/>
    </row>
    <row r="382" spans="1:6">
      <c r="A382" s="10"/>
      <c r="B382" s="4">
        <v>200</v>
      </c>
      <c r="C382" s="11" t="s">
        <v>7</v>
      </c>
      <c r="D382" s="26">
        <v>0</v>
      </c>
      <c r="E382" s="1"/>
      <c r="F382" s="1"/>
    </row>
    <row r="383" spans="1:6">
      <c r="A383" s="10"/>
      <c r="B383" s="4">
        <v>300</v>
      </c>
      <c r="C383" s="11" t="s">
        <v>8</v>
      </c>
      <c r="D383" s="26">
        <v>0</v>
      </c>
      <c r="E383" s="1"/>
      <c r="F383" s="1"/>
    </row>
    <row r="384" spans="1:6">
      <c r="A384" s="10"/>
      <c r="B384" s="4">
        <v>400</v>
      </c>
      <c r="C384" s="11" t="s">
        <v>9</v>
      </c>
      <c r="D384" s="26">
        <v>0</v>
      </c>
      <c r="E384" s="1"/>
      <c r="F384" s="1"/>
    </row>
    <row r="385" spans="1:6">
      <c r="A385" s="10"/>
      <c r="B385" s="9">
        <v>500</v>
      </c>
      <c r="C385" s="11" t="s">
        <v>11</v>
      </c>
      <c r="D385" s="26">
        <v>0</v>
      </c>
      <c r="E385" s="1"/>
      <c r="F385" s="1"/>
    </row>
    <row r="386" spans="1:6">
      <c r="A386" s="10"/>
      <c r="B386" s="9">
        <v>600</v>
      </c>
      <c r="C386" s="11" t="s">
        <v>17</v>
      </c>
      <c r="D386" s="26">
        <v>0</v>
      </c>
      <c r="E386" s="1"/>
      <c r="F386" s="1"/>
    </row>
    <row r="387" spans="1:6">
      <c r="A387" s="10"/>
      <c r="B387" s="9"/>
      <c r="C387" s="11"/>
      <c r="D387" s="26"/>
      <c r="E387" s="1"/>
      <c r="F387" s="1"/>
    </row>
    <row r="388" spans="1:6">
      <c r="A388" s="7">
        <v>175</v>
      </c>
      <c r="B388" s="7"/>
      <c r="C388" s="12" t="s">
        <v>87</v>
      </c>
      <c r="D388" s="26"/>
      <c r="E388" s="1"/>
      <c r="F388" s="1"/>
    </row>
    <row r="389" spans="1:6">
      <c r="A389" s="10"/>
      <c r="B389" s="4">
        <v>100</v>
      </c>
      <c r="C389" s="11" t="s">
        <v>6</v>
      </c>
      <c r="D389" s="26">
        <v>0</v>
      </c>
      <c r="E389" s="1"/>
      <c r="F389" s="1"/>
    </row>
    <row r="390" spans="1:6">
      <c r="A390" s="10"/>
      <c r="B390" s="4">
        <v>200</v>
      </c>
      <c r="C390" s="11" t="s">
        <v>7</v>
      </c>
      <c r="D390" s="26">
        <v>0</v>
      </c>
      <c r="E390" s="1"/>
      <c r="F390" s="1"/>
    </row>
    <row r="391" spans="1:6">
      <c r="A391" s="10"/>
      <c r="B391" s="4">
        <v>300</v>
      </c>
      <c r="C391" s="11" t="s">
        <v>8</v>
      </c>
      <c r="D391" s="26">
        <v>0</v>
      </c>
      <c r="E391" s="1"/>
      <c r="F391" s="1"/>
    </row>
    <row r="392" spans="1:6">
      <c r="A392" s="10"/>
      <c r="B392" s="4">
        <v>400</v>
      </c>
      <c r="C392" s="11" t="s">
        <v>9</v>
      </c>
      <c r="D392" s="26">
        <v>0</v>
      </c>
      <c r="E392" s="1"/>
      <c r="F392" s="1"/>
    </row>
    <row r="393" spans="1:6">
      <c r="A393" s="10"/>
      <c r="B393" s="9">
        <v>500</v>
      </c>
      <c r="C393" s="11" t="s">
        <v>11</v>
      </c>
      <c r="D393" s="26">
        <v>0</v>
      </c>
      <c r="E393" s="1"/>
      <c r="F393" s="1"/>
    </row>
    <row r="394" spans="1:6">
      <c r="A394" s="10"/>
      <c r="B394" s="9">
        <v>600</v>
      </c>
      <c r="C394" s="11" t="s">
        <v>17</v>
      </c>
      <c r="D394" s="26">
        <f>SUM(D389:D393)</f>
        <v>0</v>
      </c>
      <c r="E394" s="1"/>
      <c r="F394" s="1"/>
    </row>
    <row r="395" spans="1:6">
      <c r="A395" s="10"/>
      <c r="B395" s="9"/>
      <c r="C395" s="11"/>
      <c r="D395" s="26"/>
      <c r="E395" s="1"/>
      <c r="F395" s="1"/>
    </row>
    <row r="396" spans="1:6">
      <c r="A396" s="22">
        <v>181</v>
      </c>
      <c r="B396" s="22"/>
      <c r="C396" s="12" t="s">
        <v>47</v>
      </c>
      <c r="D396" s="26"/>
      <c r="E396" s="1"/>
      <c r="F396" s="1"/>
    </row>
    <row r="397" spans="1:6">
      <c r="A397" s="22"/>
      <c r="B397" s="4">
        <v>100</v>
      </c>
      <c r="C397" s="11" t="s">
        <v>6</v>
      </c>
      <c r="D397" s="26">
        <v>0</v>
      </c>
      <c r="E397" s="1"/>
      <c r="F397" s="1"/>
    </row>
    <row r="398" spans="1:6">
      <c r="A398" s="10"/>
      <c r="B398" s="4">
        <v>200</v>
      </c>
      <c r="C398" s="11" t="s">
        <v>7</v>
      </c>
      <c r="D398" s="26">
        <v>0</v>
      </c>
      <c r="E398" s="1"/>
      <c r="F398" s="1"/>
    </row>
    <row r="399" spans="1:6">
      <c r="A399" s="10"/>
      <c r="B399" s="4">
        <v>300</v>
      </c>
      <c r="C399" s="11" t="s">
        <v>8</v>
      </c>
      <c r="D399" s="26">
        <v>0</v>
      </c>
      <c r="E399" s="1"/>
      <c r="F399" s="1"/>
    </row>
    <row r="400" spans="1:6">
      <c r="A400" s="10"/>
      <c r="B400" s="4">
        <v>400</v>
      </c>
      <c r="C400" s="11" t="s">
        <v>9</v>
      </c>
      <c r="D400" s="26">
        <v>0</v>
      </c>
      <c r="E400" s="1"/>
      <c r="F400" s="1"/>
    </row>
    <row r="401" spans="1:6">
      <c r="A401" s="10"/>
      <c r="B401" s="9">
        <v>500</v>
      </c>
      <c r="C401" s="11" t="s">
        <v>11</v>
      </c>
      <c r="D401" s="26">
        <v>0</v>
      </c>
      <c r="E401" s="1"/>
      <c r="F401" s="1"/>
    </row>
    <row r="402" spans="1:6">
      <c r="A402" s="10"/>
      <c r="B402" s="9">
        <v>600</v>
      </c>
      <c r="C402" s="11" t="s">
        <v>17</v>
      </c>
      <c r="D402" s="26">
        <v>0</v>
      </c>
      <c r="E402" s="1"/>
      <c r="F402" s="1"/>
    </row>
    <row r="403" spans="1:6">
      <c r="A403" s="10"/>
      <c r="B403" s="9"/>
      <c r="C403" s="11"/>
      <c r="D403" s="26"/>
      <c r="E403" s="1"/>
      <c r="F403" s="1"/>
    </row>
    <row r="404" spans="1:6">
      <c r="A404" s="10">
        <v>182</v>
      </c>
      <c r="B404" s="9"/>
      <c r="C404" s="12" t="s">
        <v>48</v>
      </c>
      <c r="D404" s="26"/>
      <c r="E404" s="1"/>
      <c r="F404" s="1"/>
    </row>
    <row r="405" spans="1:6">
      <c r="A405" s="10"/>
      <c r="B405" s="4">
        <v>100</v>
      </c>
      <c r="C405" s="11" t="s">
        <v>6</v>
      </c>
      <c r="D405" s="26">
        <v>0</v>
      </c>
      <c r="E405" s="1"/>
      <c r="F405" s="1"/>
    </row>
    <row r="406" spans="1:6">
      <c r="A406" s="10"/>
      <c r="B406" s="4">
        <v>200</v>
      </c>
      <c r="C406" s="11" t="s">
        <v>7</v>
      </c>
      <c r="D406" s="26">
        <v>0</v>
      </c>
      <c r="E406" s="1"/>
      <c r="F406" s="1"/>
    </row>
    <row r="407" spans="1:6">
      <c r="A407" s="10"/>
      <c r="B407" s="4">
        <v>300</v>
      </c>
      <c r="C407" s="11" t="s">
        <v>8</v>
      </c>
      <c r="D407" s="26">
        <v>0</v>
      </c>
      <c r="E407" s="1"/>
      <c r="F407" s="1"/>
    </row>
    <row r="408" spans="1:6">
      <c r="A408" s="10"/>
      <c r="B408" s="4">
        <v>400</v>
      </c>
      <c r="C408" s="11" t="s">
        <v>9</v>
      </c>
      <c r="D408" s="26">
        <v>0</v>
      </c>
      <c r="E408" s="1"/>
      <c r="F408" s="1"/>
    </row>
    <row r="409" spans="1:6">
      <c r="A409" s="10"/>
      <c r="B409" s="9">
        <v>500</v>
      </c>
      <c r="C409" s="11" t="s">
        <v>11</v>
      </c>
      <c r="D409" s="26">
        <v>0</v>
      </c>
      <c r="E409" s="1"/>
      <c r="F409" s="1"/>
    </row>
    <row r="410" spans="1:6">
      <c r="A410" s="10"/>
      <c r="B410" s="9">
        <v>600</v>
      </c>
      <c r="C410" s="11" t="s">
        <v>17</v>
      </c>
      <c r="D410" s="26">
        <v>0</v>
      </c>
      <c r="E410" s="1"/>
      <c r="F410" s="1"/>
    </row>
    <row r="411" spans="1:6">
      <c r="A411" s="10"/>
      <c r="B411" s="9"/>
      <c r="C411" s="11"/>
      <c r="D411" s="26"/>
      <c r="E411" s="1"/>
      <c r="F411" s="1"/>
    </row>
    <row r="412" spans="1:6">
      <c r="A412" s="10">
        <v>183</v>
      </c>
      <c r="B412" s="9"/>
      <c r="C412" s="12" t="s">
        <v>48</v>
      </c>
      <c r="D412" s="26"/>
      <c r="E412" s="1"/>
      <c r="F412" s="1"/>
    </row>
    <row r="413" spans="1:6">
      <c r="A413" s="10"/>
      <c r="B413" s="4">
        <v>100</v>
      </c>
      <c r="C413" s="11" t="s">
        <v>6</v>
      </c>
      <c r="D413" s="26">
        <v>0</v>
      </c>
      <c r="E413" s="1"/>
      <c r="F413" s="1"/>
    </row>
    <row r="414" spans="1:6">
      <c r="A414" s="10"/>
      <c r="B414" s="4">
        <v>200</v>
      </c>
      <c r="C414" s="11" t="s">
        <v>7</v>
      </c>
      <c r="D414" s="26">
        <v>0</v>
      </c>
      <c r="E414" s="1"/>
      <c r="F414" s="1"/>
    </row>
    <row r="415" spans="1:6">
      <c r="A415" s="10"/>
      <c r="B415" s="4">
        <v>300</v>
      </c>
      <c r="C415" s="11" t="s">
        <v>8</v>
      </c>
      <c r="D415" s="26">
        <v>0</v>
      </c>
      <c r="E415" s="1"/>
      <c r="F415" s="1"/>
    </row>
    <row r="416" spans="1:6">
      <c r="A416" s="10"/>
      <c r="B416" s="4">
        <v>400</v>
      </c>
      <c r="C416" s="11" t="s">
        <v>9</v>
      </c>
      <c r="D416" s="26">
        <v>0</v>
      </c>
      <c r="E416" s="1"/>
      <c r="F416" s="1"/>
    </row>
    <row r="417" spans="1:6">
      <c r="A417" s="10"/>
      <c r="B417" s="9">
        <v>500</v>
      </c>
      <c r="C417" s="11" t="s">
        <v>11</v>
      </c>
      <c r="D417" s="26">
        <v>0</v>
      </c>
      <c r="E417" s="1"/>
      <c r="F417" s="1"/>
    </row>
    <row r="418" spans="1:6">
      <c r="A418" s="10"/>
      <c r="B418" s="9">
        <v>600</v>
      </c>
      <c r="C418" s="11" t="s">
        <v>17</v>
      </c>
      <c r="D418" s="26">
        <v>0</v>
      </c>
      <c r="E418" s="1"/>
      <c r="F418" s="1"/>
    </row>
    <row r="419" spans="1:6">
      <c r="A419" s="10"/>
      <c r="B419" s="9"/>
      <c r="C419" s="11"/>
      <c r="D419" s="26"/>
      <c r="E419" s="1"/>
      <c r="F419" s="1"/>
    </row>
    <row r="420" spans="1:6">
      <c r="A420" s="10">
        <v>184</v>
      </c>
      <c r="B420" s="9"/>
      <c r="C420" s="12" t="s">
        <v>88</v>
      </c>
      <c r="D420" s="26"/>
      <c r="E420" s="1"/>
      <c r="F420" s="1"/>
    </row>
    <row r="421" spans="1:6">
      <c r="A421" s="10"/>
      <c r="B421" s="4">
        <v>100</v>
      </c>
      <c r="C421" s="11" t="s">
        <v>6</v>
      </c>
      <c r="D421" s="26">
        <v>0</v>
      </c>
      <c r="E421" s="1"/>
      <c r="F421" s="1"/>
    </row>
    <row r="422" spans="1:6">
      <c r="A422" s="10"/>
      <c r="B422" s="4">
        <v>200</v>
      </c>
      <c r="C422" s="11" t="s">
        <v>7</v>
      </c>
      <c r="D422" s="26">
        <v>0</v>
      </c>
      <c r="E422" s="1"/>
      <c r="F422" s="1"/>
    </row>
    <row r="423" spans="1:6">
      <c r="A423" s="10"/>
      <c r="B423" s="4">
        <v>300</v>
      </c>
      <c r="C423" s="11" t="s">
        <v>8</v>
      </c>
      <c r="D423" s="26">
        <v>0</v>
      </c>
      <c r="E423" s="1"/>
      <c r="F423" s="1"/>
    </row>
    <row r="424" spans="1:6">
      <c r="A424" s="10"/>
      <c r="B424" s="4">
        <v>400</v>
      </c>
      <c r="C424" s="11" t="s">
        <v>9</v>
      </c>
      <c r="D424" s="26">
        <v>0</v>
      </c>
      <c r="E424" s="1"/>
      <c r="F424" s="1"/>
    </row>
    <row r="425" spans="1:6">
      <c r="A425" s="10"/>
      <c r="B425" s="9">
        <v>500</v>
      </c>
      <c r="C425" s="11" t="s">
        <v>11</v>
      </c>
      <c r="D425" s="26">
        <v>0</v>
      </c>
      <c r="E425" s="1"/>
      <c r="F425" s="1"/>
    </row>
    <row r="426" spans="1:6">
      <c r="A426" s="10"/>
      <c r="B426" s="9">
        <v>600</v>
      </c>
      <c r="C426" s="11" t="s">
        <v>17</v>
      </c>
      <c r="D426" s="26">
        <v>0</v>
      </c>
      <c r="E426" s="1"/>
      <c r="F426" s="1"/>
    </row>
    <row r="427" spans="1:6">
      <c r="A427" s="10"/>
      <c r="B427" s="9"/>
      <c r="C427" s="11"/>
      <c r="D427" s="26"/>
      <c r="E427" s="1"/>
      <c r="F427" s="1"/>
    </row>
    <row r="428" spans="1:6">
      <c r="A428" s="10">
        <v>185</v>
      </c>
      <c r="B428" s="9"/>
      <c r="C428" s="12" t="s">
        <v>89</v>
      </c>
      <c r="D428" s="26"/>
      <c r="E428" s="1"/>
      <c r="F428" s="1"/>
    </row>
    <row r="429" spans="1:6">
      <c r="A429" s="10"/>
      <c r="B429" s="4">
        <v>100</v>
      </c>
      <c r="C429" s="11" t="s">
        <v>6</v>
      </c>
      <c r="D429" s="26">
        <v>0</v>
      </c>
      <c r="E429" s="1"/>
      <c r="F429" s="1"/>
    </row>
    <row r="430" spans="1:6">
      <c r="A430" s="10"/>
      <c r="B430" s="4">
        <v>200</v>
      </c>
      <c r="C430" s="11" t="s">
        <v>7</v>
      </c>
      <c r="D430" s="26">
        <v>0</v>
      </c>
      <c r="E430" s="1"/>
      <c r="F430" s="1"/>
    </row>
    <row r="431" spans="1:6">
      <c r="A431" s="10"/>
      <c r="B431" s="4">
        <v>300</v>
      </c>
      <c r="C431" s="11" t="s">
        <v>8</v>
      </c>
      <c r="D431" s="26">
        <v>0</v>
      </c>
      <c r="E431" s="1"/>
      <c r="F431" s="1"/>
    </row>
    <row r="432" spans="1:6">
      <c r="A432" s="10"/>
      <c r="B432" s="4">
        <v>400</v>
      </c>
      <c r="C432" s="11" t="s">
        <v>9</v>
      </c>
      <c r="D432" s="26">
        <v>0</v>
      </c>
      <c r="E432" s="1"/>
      <c r="F432" s="1"/>
    </row>
    <row r="433" spans="1:6">
      <c r="A433" s="10"/>
      <c r="B433" s="9">
        <v>500</v>
      </c>
      <c r="C433" s="11" t="s">
        <v>11</v>
      </c>
      <c r="D433" s="26">
        <v>0</v>
      </c>
      <c r="E433" s="1"/>
      <c r="F433" s="1"/>
    </row>
    <row r="434" spans="1:6">
      <c r="A434" s="10"/>
      <c r="B434" s="9">
        <v>600</v>
      </c>
      <c r="C434" s="11" t="s">
        <v>17</v>
      </c>
      <c r="D434" s="26">
        <v>0</v>
      </c>
      <c r="E434" s="1"/>
      <c r="F434" s="1"/>
    </row>
    <row r="435" spans="1:6">
      <c r="A435" s="10"/>
      <c r="B435" s="9"/>
      <c r="C435" s="11"/>
      <c r="D435" s="26"/>
      <c r="E435" s="1"/>
      <c r="F435" s="1"/>
    </row>
    <row r="436" spans="1:6">
      <c r="A436" s="10">
        <v>186</v>
      </c>
      <c r="B436" s="9"/>
      <c r="C436" s="12" t="s">
        <v>90</v>
      </c>
      <c r="D436" s="26"/>
      <c r="E436" s="1"/>
      <c r="F436" s="1"/>
    </row>
    <row r="437" spans="1:6">
      <c r="A437" s="10"/>
      <c r="B437" s="4">
        <v>100</v>
      </c>
      <c r="C437" s="11" t="s">
        <v>6</v>
      </c>
      <c r="D437" s="26">
        <v>0</v>
      </c>
      <c r="E437" s="1"/>
      <c r="F437" s="1"/>
    </row>
    <row r="438" spans="1:6">
      <c r="A438" s="10"/>
      <c r="B438" s="4">
        <v>200</v>
      </c>
      <c r="C438" s="11" t="s">
        <v>7</v>
      </c>
      <c r="D438" s="26">
        <v>0</v>
      </c>
      <c r="E438" s="1"/>
      <c r="F438" s="1"/>
    </row>
    <row r="439" spans="1:6">
      <c r="A439" s="10"/>
      <c r="B439" s="4">
        <v>300</v>
      </c>
      <c r="C439" s="11" t="s">
        <v>8</v>
      </c>
      <c r="D439" s="26">
        <v>0</v>
      </c>
      <c r="E439" s="1"/>
      <c r="F439" s="1"/>
    </row>
    <row r="440" spans="1:6">
      <c r="A440" s="10"/>
      <c r="B440" s="4">
        <v>400</v>
      </c>
      <c r="C440" s="11" t="s">
        <v>9</v>
      </c>
      <c r="D440" s="26">
        <v>0</v>
      </c>
      <c r="E440" s="1"/>
      <c r="F440" s="1"/>
    </row>
    <row r="441" spans="1:6">
      <c r="A441" s="10"/>
      <c r="B441" s="9">
        <v>500</v>
      </c>
      <c r="C441" s="11" t="s">
        <v>11</v>
      </c>
      <c r="D441" s="26">
        <v>0</v>
      </c>
      <c r="E441" s="1"/>
      <c r="F441" s="1"/>
    </row>
    <row r="442" spans="1:6">
      <c r="A442" s="10"/>
      <c r="B442" s="9">
        <v>600</v>
      </c>
      <c r="C442" s="11" t="s">
        <v>17</v>
      </c>
      <c r="D442" s="26">
        <v>0</v>
      </c>
      <c r="E442" s="1"/>
      <c r="F442" s="1"/>
    </row>
    <row r="443" spans="1:6">
      <c r="A443" s="10"/>
      <c r="B443" s="9"/>
      <c r="C443" s="11"/>
      <c r="D443" s="26"/>
      <c r="E443" s="1"/>
      <c r="F443" s="1"/>
    </row>
    <row r="444" spans="1:6">
      <c r="A444" s="10">
        <v>188</v>
      </c>
      <c r="B444" s="9"/>
      <c r="C444" s="12" t="s">
        <v>91</v>
      </c>
      <c r="D444" s="26"/>
      <c r="E444" s="1"/>
      <c r="F444" s="1"/>
    </row>
    <row r="445" spans="1:6">
      <c r="A445" s="10"/>
      <c r="B445" s="4">
        <v>100</v>
      </c>
      <c r="C445" s="11" t="s">
        <v>6</v>
      </c>
      <c r="D445" s="26">
        <v>0</v>
      </c>
      <c r="E445" s="1"/>
      <c r="F445" s="1"/>
    </row>
    <row r="446" spans="1:6">
      <c r="A446" s="10"/>
      <c r="B446" s="4">
        <v>200</v>
      </c>
      <c r="C446" s="11" t="s">
        <v>7</v>
      </c>
      <c r="D446" s="26">
        <v>0</v>
      </c>
      <c r="E446" s="1"/>
      <c r="F446" s="1"/>
    </row>
    <row r="447" spans="1:6">
      <c r="A447" s="10"/>
      <c r="B447" s="4">
        <v>300</v>
      </c>
      <c r="C447" s="11" t="s">
        <v>8</v>
      </c>
      <c r="D447" s="26">
        <v>0</v>
      </c>
      <c r="E447" s="1"/>
      <c r="F447" s="1"/>
    </row>
    <row r="448" spans="1:6">
      <c r="A448" s="10"/>
      <c r="B448" s="4">
        <v>400</v>
      </c>
      <c r="C448" s="11" t="s">
        <v>9</v>
      </c>
      <c r="D448" s="26">
        <v>0</v>
      </c>
      <c r="E448" s="1"/>
      <c r="F448" s="1"/>
    </row>
    <row r="449" spans="1:6">
      <c r="A449" s="10"/>
      <c r="B449" s="9">
        <v>500</v>
      </c>
      <c r="C449" s="11" t="s">
        <v>11</v>
      </c>
      <c r="D449" s="26">
        <v>0</v>
      </c>
      <c r="E449" s="1"/>
      <c r="F449" s="1"/>
    </row>
    <row r="450" spans="1:6">
      <c r="A450" s="10"/>
      <c r="B450" s="9">
        <v>600</v>
      </c>
      <c r="C450" s="11" t="s">
        <v>17</v>
      </c>
      <c r="D450" s="26">
        <v>0</v>
      </c>
      <c r="E450" s="1"/>
      <c r="F450" s="1"/>
    </row>
    <row r="451" spans="1:6">
      <c r="A451" s="10"/>
      <c r="B451" s="9"/>
      <c r="C451" s="11"/>
      <c r="D451" s="26"/>
      <c r="E451" s="1"/>
      <c r="F451" s="1"/>
    </row>
    <row r="452" spans="1:6">
      <c r="A452" s="10">
        <v>189</v>
      </c>
      <c r="B452" s="9"/>
      <c r="C452" s="12" t="s">
        <v>92</v>
      </c>
      <c r="D452" s="26"/>
      <c r="E452" s="1"/>
      <c r="F452" s="1"/>
    </row>
    <row r="453" spans="1:6">
      <c r="A453" s="10"/>
      <c r="B453" s="4">
        <v>100</v>
      </c>
      <c r="C453" s="11" t="s">
        <v>6</v>
      </c>
      <c r="D453" s="26">
        <v>0</v>
      </c>
      <c r="E453" s="1"/>
      <c r="F453" s="1"/>
    </row>
    <row r="454" spans="1:6">
      <c r="A454" s="10"/>
      <c r="B454" s="4">
        <v>200</v>
      </c>
      <c r="C454" s="11" t="s">
        <v>7</v>
      </c>
      <c r="D454" s="26">
        <v>0</v>
      </c>
      <c r="E454" s="1"/>
      <c r="F454" s="1"/>
    </row>
    <row r="455" spans="1:6">
      <c r="A455" s="10"/>
      <c r="B455" s="4">
        <v>300</v>
      </c>
      <c r="C455" s="11" t="s">
        <v>8</v>
      </c>
      <c r="D455" s="26">
        <v>0</v>
      </c>
      <c r="E455" s="1"/>
      <c r="F455" s="1"/>
    </row>
    <row r="456" spans="1:6">
      <c r="A456" s="10"/>
      <c r="B456" s="4">
        <v>400</v>
      </c>
      <c r="C456" s="11" t="s">
        <v>9</v>
      </c>
      <c r="D456" s="26">
        <v>0</v>
      </c>
      <c r="E456" s="1"/>
      <c r="F456" s="1"/>
    </row>
    <row r="457" spans="1:6">
      <c r="A457" s="10"/>
      <c r="B457" s="9">
        <v>500</v>
      </c>
      <c r="C457" s="11" t="s">
        <v>11</v>
      </c>
      <c r="D457" s="26">
        <v>0</v>
      </c>
      <c r="E457" s="1"/>
      <c r="F457" s="1"/>
    </row>
    <row r="458" spans="1:6">
      <c r="A458" s="10"/>
      <c r="B458" s="9">
        <v>600</v>
      </c>
      <c r="C458" s="11" t="s">
        <v>17</v>
      </c>
      <c r="D458" s="26">
        <v>0</v>
      </c>
      <c r="E458" s="1"/>
      <c r="F458" s="1"/>
    </row>
    <row r="459" spans="1:6">
      <c r="A459" s="10"/>
      <c r="B459" s="9"/>
      <c r="C459" s="11"/>
      <c r="D459" s="26"/>
      <c r="E459" s="1"/>
      <c r="F459" s="1"/>
    </row>
    <row r="460" spans="1:6">
      <c r="A460" s="10">
        <v>190</v>
      </c>
      <c r="B460" s="10"/>
      <c r="C460" s="14" t="s">
        <v>15</v>
      </c>
      <c r="D460" s="26"/>
      <c r="E460" s="1"/>
      <c r="F460" s="1"/>
    </row>
    <row r="461" spans="1:6">
      <c r="A461" s="10"/>
      <c r="B461" s="4">
        <v>100</v>
      </c>
      <c r="C461" s="11" t="s">
        <v>6</v>
      </c>
      <c r="D461" s="26">
        <v>0</v>
      </c>
      <c r="E461" s="1"/>
      <c r="F461" s="1"/>
    </row>
    <row r="462" spans="1:6">
      <c r="A462" s="10"/>
      <c r="B462" s="4">
        <v>200</v>
      </c>
      <c r="C462" s="11" t="s">
        <v>7</v>
      </c>
      <c r="D462" s="26">
        <v>0</v>
      </c>
      <c r="E462" s="1"/>
      <c r="F462" s="1"/>
    </row>
    <row r="463" spans="1:6">
      <c r="A463" s="10"/>
      <c r="B463" s="4">
        <v>300</v>
      </c>
      <c r="C463" s="11" t="s">
        <v>8</v>
      </c>
      <c r="D463" s="26">
        <v>0</v>
      </c>
      <c r="E463" s="1"/>
      <c r="F463" s="1"/>
    </row>
    <row r="464" spans="1:6">
      <c r="A464" s="10"/>
      <c r="B464" s="4">
        <v>400</v>
      </c>
      <c r="C464" s="11" t="s">
        <v>9</v>
      </c>
      <c r="D464" s="26">
        <v>0</v>
      </c>
      <c r="E464" s="1"/>
      <c r="F464" s="1"/>
    </row>
    <row r="465" spans="1:6">
      <c r="A465" s="10"/>
      <c r="B465" s="9">
        <v>500</v>
      </c>
      <c r="C465" s="11" t="s">
        <v>11</v>
      </c>
      <c r="D465" s="26">
        <v>0</v>
      </c>
      <c r="E465" s="1"/>
      <c r="F465" s="1"/>
    </row>
    <row r="466" spans="1:6">
      <c r="A466" s="10"/>
      <c r="B466" s="9">
        <v>600</v>
      </c>
      <c r="C466" s="11" t="s">
        <v>17</v>
      </c>
      <c r="D466" s="26">
        <v>0</v>
      </c>
      <c r="E466" s="1"/>
      <c r="F466" s="1"/>
    </row>
    <row r="467" spans="1:6">
      <c r="A467" s="10"/>
      <c r="B467" s="9"/>
      <c r="C467" s="11"/>
      <c r="D467" s="26"/>
      <c r="E467" s="1"/>
      <c r="F467" s="1"/>
    </row>
    <row r="468" spans="1:6" ht="13.5" thickBot="1">
      <c r="A468" s="10"/>
      <c r="B468" s="9"/>
      <c r="C468" s="12" t="s">
        <v>137</v>
      </c>
      <c r="D468" s="26"/>
      <c r="E468" s="47">
        <f>SUM(D48:D467)</f>
        <v>1176097.23</v>
      </c>
      <c r="F468" s="1"/>
    </row>
    <row r="469" spans="1:6" ht="13.5" thickTop="1">
      <c r="A469" s="10"/>
      <c r="B469" s="9"/>
      <c r="C469" s="11"/>
      <c r="D469" s="26"/>
      <c r="E469" s="1"/>
      <c r="F469" s="1"/>
    </row>
    <row r="470" spans="1:6">
      <c r="A470" s="10">
        <v>211</v>
      </c>
      <c r="B470" s="10"/>
      <c r="C470" s="12" t="s">
        <v>16</v>
      </c>
      <c r="D470" s="26"/>
      <c r="E470" s="1"/>
      <c r="F470" s="1"/>
    </row>
    <row r="471" spans="1:6">
      <c r="A471" s="10"/>
      <c r="B471" s="4">
        <v>100</v>
      </c>
      <c r="C471" s="11" t="s">
        <v>6</v>
      </c>
      <c r="D471" s="26">
        <v>0</v>
      </c>
      <c r="E471" s="1"/>
      <c r="F471" s="1"/>
    </row>
    <row r="472" spans="1:6">
      <c r="A472" s="10"/>
      <c r="B472" s="4">
        <v>200</v>
      </c>
      <c r="C472" s="11" t="s">
        <v>7</v>
      </c>
      <c r="D472" s="26">
        <v>0</v>
      </c>
      <c r="E472" s="1"/>
      <c r="F472" s="1"/>
    </row>
    <row r="473" spans="1:6">
      <c r="A473" s="10"/>
      <c r="B473" s="4">
        <v>300</v>
      </c>
      <c r="C473" s="11" t="s">
        <v>8</v>
      </c>
      <c r="D473" s="26">
        <v>0</v>
      </c>
      <c r="E473" s="1"/>
      <c r="F473" s="1"/>
    </row>
    <row r="474" spans="1:6">
      <c r="A474" s="10"/>
      <c r="B474" s="4">
        <v>400</v>
      </c>
      <c r="C474" s="11" t="s">
        <v>9</v>
      </c>
      <c r="D474" s="26">
        <v>0</v>
      </c>
      <c r="E474" s="1"/>
      <c r="F474" s="1"/>
    </row>
    <row r="475" spans="1:6">
      <c r="A475" s="10"/>
      <c r="B475" s="9">
        <v>500</v>
      </c>
      <c r="C475" s="11" t="s">
        <v>11</v>
      </c>
      <c r="D475" s="26">
        <v>0</v>
      </c>
      <c r="E475" s="1"/>
      <c r="F475" s="1"/>
    </row>
    <row r="476" spans="1:6">
      <c r="A476" s="10"/>
      <c r="B476" s="9">
        <v>600</v>
      </c>
      <c r="C476" s="11" t="s">
        <v>17</v>
      </c>
      <c r="D476" s="26">
        <v>0</v>
      </c>
      <c r="E476" s="1"/>
      <c r="F476" s="1"/>
    </row>
    <row r="477" spans="1:6">
      <c r="A477" s="10"/>
      <c r="B477" s="9"/>
      <c r="C477" s="11"/>
      <c r="D477" s="26"/>
      <c r="E477" s="1"/>
      <c r="F477" s="1"/>
    </row>
    <row r="478" spans="1:6">
      <c r="A478" s="10">
        <v>212</v>
      </c>
      <c r="B478" s="10"/>
      <c r="C478" s="12" t="s">
        <v>93</v>
      </c>
      <c r="D478" s="26"/>
      <c r="E478" s="1"/>
      <c r="F478" s="1"/>
    </row>
    <row r="479" spans="1:6">
      <c r="A479" s="10"/>
      <c r="B479" s="4">
        <v>100</v>
      </c>
      <c r="C479" s="11" t="s">
        <v>6</v>
      </c>
      <c r="D479" s="26">
        <v>88100</v>
      </c>
      <c r="E479" s="1"/>
      <c r="F479" s="1"/>
    </row>
    <row r="480" spans="1:6">
      <c r="A480" s="10"/>
      <c r="B480" s="4">
        <v>200</v>
      </c>
      <c r="C480" s="11" t="s">
        <v>7</v>
      </c>
      <c r="D480" s="26">
        <v>19731.009999999998</v>
      </c>
      <c r="E480" s="1"/>
      <c r="F480" s="1"/>
    </row>
    <row r="481" spans="1:6">
      <c r="A481" s="10"/>
      <c r="B481" s="4">
        <v>300</v>
      </c>
      <c r="C481" s="11" t="s">
        <v>8</v>
      </c>
      <c r="D481" s="26">
        <v>0</v>
      </c>
      <c r="E481" s="1"/>
      <c r="F481" s="1"/>
    </row>
    <row r="482" spans="1:6">
      <c r="A482" s="10"/>
      <c r="B482" s="4">
        <v>400</v>
      </c>
      <c r="C482" s="11" t="s">
        <v>9</v>
      </c>
      <c r="D482" s="26">
        <v>0</v>
      </c>
      <c r="E482" s="1"/>
      <c r="F482" s="1"/>
    </row>
    <row r="483" spans="1:6">
      <c r="A483" s="10"/>
      <c r="B483" s="9">
        <v>500</v>
      </c>
      <c r="C483" s="11" t="s">
        <v>11</v>
      </c>
      <c r="D483" s="26">
        <v>0</v>
      </c>
      <c r="E483" s="1"/>
      <c r="F483" s="1"/>
    </row>
    <row r="484" spans="1:6">
      <c r="A484" s="10"/>
      <c r="B484" s="9">
        <v>600</v>
      </c>
      <c r="C484" s="11" t="s">
        <v>17</v>
      </c>
      <c r="D484" s="26">
        <v>0</v>
      </c>
      <c r="E484" s="1"/>
      <c r="F484" s="1"/>
    </row>
    <row r="485" spans="1:6">
      <c r="A485" s="10"/>
      <c r="B485" s="9"/>
      <c r="C485" s="11"/>
      <c r="D485" s="26"/>
      <c r="E485" s="1"/>
      <c r="F485" s="1"/>
    </row>
    <row r="486" spans="1:6">
      <c r="A486" s="10">
        <v>213</v>
      </c>
      <c r="B486" s="10"/>
      <c r="C486" s="12" t="s">
        <v>94</v>
      </c>
      <c r="D486" s="26"/>
      <c r="E486" s="1"/>
      <c r="F486" s="1"/>
    </row>
    <row r="487" spans="1:6">
      <c r="A487" s="10"/>
      <c r="B487" s="4">
        <v>100</v>
      </c>
      <c r="C487" s="11" t="s">
        <v>6</v>
      </c>
      <c r="D487" s="26">
        <v>0</v>
      </c>
      <c r="E487" s="1"/>
      <c r="F487" s="1"/>
    </row>
    <row r="488" spans="1:6">
      <c r="A488" s="10"/>
      <c r="B488" s="4">
        <v>200</v>
      </c>
      <c r="C488" s="11" t="s">
        <v>7</v>
      </c>
      <c r="D488" s="26">
        <v>0</v>
      </c>
      <c r="E488" s="1"/>
      <c r="F488" s="1"/>
    </row>
    <row r="489" spans="1:6">
      <c r="A489" s="10"/>
      <c r="B489" s="4">
        <v>300</v>
      </c>
      <c r="C489" s="11" t="s">
        <v>8</v>
      </c>
      <c r="D489" s="26">
        <v>0</v>
      </c>
      <c r="E489" s="1"/>
      <c r="F489" s="1"/>
    </row>
    <row r="490" spans="1:6">
      <c r="A490" s="10"/>
      <c r="B490" s="4">
        <v>400</v>
      </c>
      <c r="C490" s="11" t="s">
        <v>9</v>
      </c>
      <c r="D490" s="26">
        <v>200</v>
      </c>
      <c r="E490" s="1"/>
      <c r="F490" s="1"/>
    </row>
    <row r="491" spans="1:6">
      <c r="A491" s="10"/>
      <c r="B491" s="9">
        <v>500</v>
      </c>
      <c r="C491" s="11" t="s">
        <v>11</v>
      </c>
      <c r="D491" s="26">
        <v>0</v>
      </c>
      <c r="E491" s="1"/>
      <c r="F491" s="1"/>
    </row>
    <row r="492" spans="1:6">
      <c r="A492" s="10"/>
      <c r="B492" s="9">
        <v>600</v>
      </c>
      <c r="C492" s="11" t="s">
        <v>17</v>
      </c>
      <c r="D492" s="26">
        <v>0</v>
      </c>
      <c r="E492" s="1"/>
      <c r="F492" s="1"/>
    </row>
    <row r="493" spans="1:6">
      <c r="A493" s="10"/>
      <c r="B493" s="9"/>
      <c r="C493" s="11"/>
      <c r="D493" s="26"/>
      <c r="E493" s="1"/>
      <c r="F493" s="1"/>
    </row>
    <row r="494" spans="1:6">
      <c r="A494" s="10">
        <v>214</v>
      </c>
      <c r="B494" s="10"/>
      <c r="C494" s="12" t="s">
        <v>95</v>
      </c>
      <c r="D494" s="26"/>
      <c r="E494" s="1"/>
      <c r="F494" s="1"/>
    </row>
    <row r="495" spans="1:6">
      <c r="A495" s="10"/>
      <c r="B495" s="4">
        <v>100</v>
      </c>
      <c r="C495" s="11" t="s">
        <v>6</v>
      </c>
      <c r="D495" s="26">
        <v>0</v>
      </c>
      <c r="E495" s="1"/>
      <c r="F495" s="1"/>
    </row>
    <row r="496" spans="1:6">
      <c r="A496" s="10"/>
      <c r="B496" s="4">
        <v>200</v>
      </c>
      <c r="C496" s="11" t="s">
        <v>7</v>
      </c>
      <c r="D496" s="26">
        <v>0</v>
      </c>
      <c r="E496" s="1"/>
      <c r="F496" s="1"/>
    </row>
    <row r="497" spans="1:6">
      <c r="A497" s="10"/>
      <c r="B497" s="4">
        <v>300</v>
      </c>
      <c r="C497" s="11" t="s">
        <v>8</v>
      </c>
      <c r="D497" s="26">
        <v>25000</v>
      </c>
      <c r="E497" s="1"/>
      <c r="F497" s="1"/>
    </row>
    <row r="498" spans="1:6">
      <c r="A498" s="10"/>
      <c r="B498" s="4">
        <v>400</v>
      </c>
      <c r="C498" s="11" t="s">
        <v>9</v>
      </c>
      <c r="D498" s="26">
        <v>0</v>
      </c>
      <c r="E498" s="1"/>
      <c r="F498" s="1"/>
    </row>
    <row r="499" spans="1:6">
      <c r="A499" s="10"/>
      <c r="B499" s="9">
        <v>500</v>
      </c>
      <c r="C499" s="11" t="s">
        <v>11</v>
      </c>
      <c r="D499" s="26">
        <v>0</v>
      </c>
      <c r="E499" s="1"/>
      <c r="F499" s="1"/>
    </row>
    <row r="500" spans="1:6">
      <c r="A500" s="10"/>
      <c r="B500" s="9">
        <v>600</v>
      </c>
      <c r="C500" s="11" t="s">
        <v>17</v>
      </c>
      <c r="D500" s="26">
        <v>0</v>
      </c>
      <c r="E500" s="1"/>
      <c r="F500" s="1"/>
    </row>
    <row r="501" spans="1:6">
      <c r="A501" s="10"/>
      <c r="B501" s="4"/>
      <c r="C501" s="11"/>
      <c r="D501" s="26"/>
      <c r="E501" s="1"/>
      <c r="F501" s="1"/>
    </row>
    <row r="502" spans="1:6">
      <c r="A502" s="10">
        <v>215</v>
      </c>
      <c r="B502" s="4"/>
      <c r="C502" s="12" t="s">
        <v>96</v>
      </c>
      <c r="D502" s="26"/>
      <c r="E502" s="1"/>
      <c r="F502" s="1"/>
    </row>
    <row r="503" spans="1:6">
      <c r="A503" s="10"/>
      <c r="B503" s="4">
        <v>100</v>
      </c>
      <c r="C503" s="11" t="s">
        <v>6</v>
      </c>
      <c r="D503" s="26">
        <v>0</v>
      </c>
      <c r="E503" s="1"/>
      <c r="F503" s="1"/>
    </row>
    <row r="504" spans="1:6">
      <c r="A504" s="10"/>
      <c r="B504" s="4">
        <v>200</v>
      </c>
      <c r="C504" s="11" t="s">
        <v>7</v>
      </c>
      <c r="D504" s="26">
        <v>0</v>
      </c>
      <c r="E504" s="1"/>
      <c r="F504" s="1"/>
    </row>
    <row r="505" spans="1:6">
      <c r="A505" s="10"/>
      <c r="B505" s="4">
        <v>300</v>
      </c>
      <c r="C505" s="11" t="s">
        <v>8</v>
      </c>
      <c r="D505" s="26">
        <v>0</v>
      </c>
      <c r="E505" s="1"/>
      <c r="F505" s="1"/>
    </row>
    <row r="506" spans="1:6">
      <c r="A506" s="10"/>
      <c r="B506" s="4">
        <v>400</v>
      </c>
      <c r="C506" s="11" t="s">
        <v>9</v>
      </c>
      <c r="D506" s="26">
        <v>0</v>
      </c>
      <c r="E506" s="1"/>
      <c r="F506" s="1"/>
    </row>
    <row r="507" spans="1:6">
      <c r="A507" s="10"/>
      <c r="B507" s="9">
        <v>500</v>
      </c>
      <c r="C507" s="11" t="s">
        <v>11</v>
      </c>
      <c r="D507" s="26">
        <v>0</v>
      </c>
      <c r="E507" s="1"/>
      <c r="F507" s="1"/>
    </row>
    <row r="508" spans="1:6">
      <c r="A508" s="10"/>
      <c r="B508" s="9">
        <v>600</v>
      </c>
      <c r="C508" s="11" t="s">
        <v>17</v>
      </c>
      <c r="D508" s="26">
        <v>0</v>
      </c>
      <c r="E508" s="1"/>
      <c r="F508" s="1"/>
    </row>
    <row r="509" spans="1:6">
      <c r="A509" s="10"/>
      <c r="B509" s="9"/>
      <c r="C509" s="11"/>
      <c r="D509" s="26"/>
      <c r="E509" s="1"/>
      <c r="F509" s="1"/>
    </row>
    <row r="510" spans="1:6">
      <c r="A510" s="10">
        <v>216</v>
      </c>
      <c r="B510" s="4"/>
      <c r="C510" s="12" t="s">
        <v>97</v>
      </c>
      <c r="D510" s="26"/>
      <c r="E510" s="1"/>
      <c r="F510" s="1"/>
    </row>
    <row r="511" spans="1:6">
      <c r="A511" s="10"/>
      <c r="B511" s="4">
        <v>100</v>
      </c>
      <c r="C511" s="11" t="s">
        <v>6</v>
      </c>
      <c r="D511" s="26">
        <v>0</v>
      </c>
      <c r="E511" s="1"/>
      <c r="F511" s="1"/>
    </row>
    <row r="512" spans="1:6">
      <c r="A512" s="10"/>
      <c r="B512" s="4">
        <v>200</v>
      </c>
      <c r="C512" s="11" t="s">
        <v>7</v>
      </c>
      <c r="D512" s="26">
        <v>0</v>
      </c>
      <c r="E512" s="1"/>
      <c r="F512" s="1"/>
    </row>
    <row r="513" spans="1:6">
      <c r="A513" s="10"/>
      <c r="B513" s="4">
        <v>300</v>
      </c>
      <c r="C513" s="11" t="s">
        <v>8</v>
      </c>
      <c r="D513" s="26">
        <v>0</v>
      </c>
      <c r="E513" s="1"/>
      <c r="F513" s="1"/>
    </row>
    <row r="514" spans="1:6">
      <c r="A514" s="10"/>
      <c r="B514" s="4">
        <v>400</v>
      </c>
      <c r="C514" s="11" t="s">
        <v>9</v>
      </c>
      <c r="D514" s="26">
        <v>0</v>
      </c>
      <c r="E514" s="1"/>
      <c r="F514" s="1"/>
    </row>
    <row r="515" spans="1:6">
      <c r="A515" s="10"/>
      <c r="B515" s="9">
        <v>500</v>
      </c>
      <c r="C515" s="11" t="s">
        <v>11</v>
      </c>
      <c r="D515" s="26">
        <v>0</v>
      </c>
      <c r="E515" s="1"/>
      <c r="F515" s="1"/>
    </row>
    <row r="516" spans="1:6">
      <c r="A516" s="10"/>
      <c r="B516" s="9">
        <v>600</v>
      </c>
      <c r="C516" s="11" t="s">
        <v>17</v>
      </c>
      <c r="D516" s="26">
        <v>0</v>
      </c>
      <c r="E516" s="1"/>
      <c r="F516" s="1"/>
    </row>
    <row r="517" spans="1:6">
      <c r="A517" s="10"/>
      <c r="B517" s="4"/>
      <c r="C517" s="11"/>
      <c r="D517" s="26"/>
      <c r="E517" s="1"/>
      <c r="F517" s="1"/>
    </row>
    <row r="518" spans="1:6">
      <c r="A518" s="10">
        <v>217</v>
      </c>
      <c r="B518" s="4"/>
      <c r="C518" s="12" t="s">
        <v>98</v>
      </c>
      <c r="D518" s="26"/>
      <c r="E518" s="1"/>
      <c r="F518" s="1"/>
    </row>
    <row r="519" spans="1:6">
      <c r="A519" s="10"/>
      <c r="B519" s="4">
        <v>100</v>
      </c>
      <c r="C519" s="11" t="s">
        <v>6</v>
      </c>
      <c r="D519" s="26">
        <v>0</v>
      </c>
      <c r="E519" s="1"/>
      <c r="F519" s="1"/>
    </row>
    <row r="520" spans="1:6">
      <c r="A520" s="10"/>
      <c r="B520" s="4">
        <v>200</v>
      </c>
      <c r="C520" s="11" t="s">
        <v>7</v>
      </c>
      <c r="D520" s="26">
        <v>0</v>
      </c>
      <c r="E520" s="1"/>
      <c r="F520" s="1"/>
    </row>
    <row r="521" spans="1:6">
      <c r="A521" s="10"/>
      <c r="B521" s="4">
        <v>300</v>
      </c>
      <c r="C521" s="11" t="s">
        <v>8</v>
      </c>
      <c r="D521" s="26">
        <v>0</v>
      </c>
      <c r="E521" s="1"/>
      <c r="F521" s="1"/>
    </row>
    <row r="522" spans="1:6">
      <c r="A522" s="10"/>
      <c r="B522" s="4">
        <v>400</v>
      </c>
      <c r="C522" s="11" t="s">
        <v>9</v>
      </c>
      <c r="D522" s="26">
        <v>0</v>
      </c>
      <c r="E522" s="1"/>
      <c r="F522" s="1"/>
    </row>
    <row r="523" spans="1:6">
      <c r="A523" s="10"/>
      <c r="B523" s="9">
        <v>500</v>
      </c>
      <c r="C523" s="11" t="s">
        <v>11</v>
      </c>
      <c r="D523" s="26">
        <v>0</v>
      </c>
      <c r="E523" s="1"/>
      <c r="F523" s="1"/>
    </row>
    <row r="524" spans="1:6">
      <c r="A524" s="10"/>
      <c r="B524" s="9">
        <v>600</v>
      </c>
      <c r="C524" s="11" t="s">
        <v>17</v>
      </c>
      <c r="D524" s="26">
        <v>0</v>
      </c>
      <c r="E524" s="1"/>
      <c r="F524" s="1"/>
    </row>
    <row r="525" spans="1:6">
      <c r="A525" s="10"/>
      <c r="B525" s="9"/>
      <c r="C525" s="11"/>
      <c r="D525" s="26"/>
      <c r="E525" s="1"/>
      <c r="F525" s="1"/>
    </row>
    <row r="526" spans="1:6">
      <c r="A526" s="10">
        <v>221</v>
      </c>
      <c r="B526" s="10"/>
      <c r="C526" s="12" t="s">
        <v>99</v>
      </c>
      <c r="D526" s="26"/>
      <c r="E526" s="1"/>
      <c r="F526" s="1"/>
    </row>
    <row r="527" spans="1:6">
      <c r="A527" s="10"/>
      <c r="B527" s="4">
        <v>100</v>
      </c>
      <c r="C527" s="11" t="s">
        <v>6</v>
      </c>
      <c r="D527" s="26">
        <v>42000</v>
      </c>
      <c r="E527" s="1"/>
      <c r="F527" s="1"/>
    </row>
    <row r="528" spans="1:6">
      <c r="A528" s="42"/>
      <c r="B528" s="4">
        <v>200</v>
      </c>
      <c r="C528" s="11" t="s">
        <v>7</v>
      </c>
      <c r="D528" s="26">
        <f>8018+1260</f>
        <v>9278</v>
      </c>
      <c r="E528" s="1"/>
      <c r="F528" s="1"/>
    </row>
    <row r="529" spans="1:6">
      <c r="A529" s="10"/>
      <c r="B529" s="4">
        <v>300</v>
      </c>
      <c r="C529" s="11" t="s">
        <v>8</v>
      </c>
      <c r="D529" s="26">
        <v>0</v>
      </c>
      <c r="E529" s="1"/>
      <c r="F529" s="1"/>
    </row>
    <row r="530" spans="1:6">
      <c r="A530" s="10"/>
      <c r="B530" s="4">
        <v>400</v>
      </c>
      <c r="C530" s="11" t="s">
        <v>9</v>
      </c>
      <c r="D530" s="26">
        <v>0</v>
      </c>
      <c r="E530" s="1"/>
      <c r="F530" s="1"/>
    </row>
    <row r="531" spans="1:6">
      <c r="A531" s="10"/>
      <c r="B531" s="9">
        <v>500</v>
      </c>
      <c r="C531" s="11" t="s">
        <v>11</v>
      </c>
      <c r="D531" s="26">
        <v>0</v>
      </c>
      <c r="E531" s="1"/>
      <c r="F531" s="1"/>
    </row>
    <row r="532" spans="1:6">
      <c r="A532" s="10"/>
      <c r="B532" s="9">
        <v>600</v>
      </c>
      <c r="C532" s="11" t="s">
        <v>17</v>
      </c>
      <c r="D532" s="26">
        <v>0</v>
      </c>
      <c r="E532" s="1"/>
      <c r="F532" s="1"/>
    </row>
    <row r="533" spans="1:6">
      <c r="A533" s="10"/>
      <c r="B533" s="9"/>
      <c r="C533" s="11"/>
      <c r="D533" s="26"/>
      <c r="E533" s="1"/>
      <c r="F533" s="1"/>
    </row>
    <row r="534" spans="1:6">
      <c r="A534" s="10">
        <v>222</v>
      </c>
      <c r="B534" s="10"/>
      <c r="C534" s="12" t="s">
        <v>100</v>
      </c>
      <c r="D534" s="26"/>
      <c r="E534" s="1"/>
      <c r="F534" s="1"/>
    </row>
    <row r="535" spans="1:6">
      <c r="A535" s="43"/>
      <c r="B535" s="4">
        <v>100</v>
      </c>
      <c r="C535" s="11" t="s">
        <v>6</v>
      </c>
      <c r="D535" s="26">
        <v>0</v>
      </c>
      <c r="E535" s="1"/>
      <c r="F535" s="1"/>
    </row>
    <row r="536" spans="1:6">
      <c r="A536" s="43"/>
      <c r="B536" s="4">
        <v>200</v>
      </c>
      <c r="C536" s="11" t="s">
        <v>7</v>
      </c>
      <c r="D536" s="26">
        <v>0</v>
      </c>
      <c r="E536" s="1"/>
      <c r="F536" s="1"/>
    </row>
    <row r="537" spans="1:6">
      <c r="A537" s="43"/>
      <c r="B537" s="4">
        <v>300</v>
      </c>
      <c r="C537" s="11" t="s">
        <v>8</v>
      </c>
      <c r="D537" s="26">
        <v>0</v>
      </c>
      <c r="E537" s="1"/>
      <c r="F537" s="1"/>
    </row>
    <row r="538" spans="1:6">
      <c r="A538" s="43"/>
      <c r="B538" s="4">
        <v>400</v>
      </c>
      <c r="C538" s="11" t="s">
        <v>9</v>
      </c>
      <c r="D538" s="26">
        <v>0</v>
      </c>
      <c r="E538" s="1"/>
      <c r="F538" s="1"/>
    </row>
    <row r="539" spans="1:6">
      <c r="A539" s="10"/>
      <c r="B539" s="9">
        <v>500</v>
      </c>
      <c r="C539" s="11" t="s">
        <v>11</v>
      </c>
      <c r="D539" s="26">
        <v>0</v>
      </c>
      <c r="E539" s="1"/>
      <c r="F539" s="1"/>
    </row>
    <row r="540" spans="1:6">
      <c r="A540" s="10"/>
      <c r="B540" s="9">
        <v>600</v>
      </c>
      <c r="C540" s="11" t="s">
        <v>17</v>
      </c>
      <c r="D540" s="26">
        <v>0</v>
      </c>
      <c r="E540" s="1"/>
      <c r="F540" s="1"/>
    </row>
    <row r="541" spans="1:6">
      <c r="A541" s="10"/>
      <c r="B541" s="9"/>
      <c r="C541" s="11"/>
      <c r="D541" s="26"/>
      <c r="E541" s="1"/>
      <c r="F541" s="1"/>
    </row>
    <row r="542" spans="1:6">
      <c r="A542" s="10">
        <v>223</v>
      </c>
      <c r="B542" s="10"/>
      <c r="C542" s="12" t="s">
        <v>18</v>
      </c>
      <c r="D542" s="26"/>
      <c r="E542" s="1"/>
      <c r="F542" s="1"/>
    </row>
    <row r="543" spans="1:6">
      <c r="A543" s="10"/>
      <c r="B543" s="4">
        <v>100</v>
      </c>
      <c r="C543" s="11" t="s">
        <v>6</v>
      </c>
      <c r="D543" s="26">
        <v>49490</v>
      </c>
      <c r="E543" s="1"/>
      <c r="F543" s="1"/>
    </row>
    <row r="544" spans="1:6">
      <c r="A544" s="10"/>
      <c r="B544" s="4">
        <v>200</v>
      </c>
      <c r="C544" s="11" t="s">
        <v>7</v>
      </c>
      <c r="D544" s="26">
        <v>13907.71</v>
      </c>
      <c r="E544" s="1"/>
      <c r="F544" s="1"/>
    </row>
    <row r="545" spans="1:6">
      <c r="A545" s="10"/>
      <c r="B545" s="4">
        <v>300</v>
      </c>
      <c r="C545" s="11" t="s">
        <v>8</v>
      </c>
      <c r="D545" s="26">
        <v>0</v>
      </c>
      <c r="E545" s="1"/>
      <c r="F545" s="1"/>
    </row>
    <row r="546" spans="1:6">
      <c r="A546" s="10"/>
      <c r="B546" s="4">
        <v>400</v>
      </c>
      <c r="C546" s="11" t="s">
        <v>9</v>
      </c>
      <c r="D546" s="26">
        <v>0</v>
      </c>
      <c r="E546" s="1"/>
      <c r="F546" s="1"/>
    </row>
    <row r="547" spans="1:6">
      <c r="A547" s="10"/>
      <c r="B547" s="9">
        <v>500</v>
      </c>
      <c r="C547" s="11" t="s">
        <v>11</v>
      </c>
      <c r="D547" s="26">
        <v>0</v>
      </c>
      <c r="E547" s="1"/>
      <c r="F547" s="1"/>
    </row>
    <row r="548" spans="1:6">
      <c r="A548" s="10"/>
      <c r="B548" s="9">
        <v>600</v>
      </c>
      <c r="C548" s="11" t="s">
        <v>17</v>
      </c>
      <c r="D548" s="26">
        <v>0</v>
      </c>
      <c r="E548" s="1"/>
      <c r="F548" s="1"/>
    </row>
    <row r="549" spans="1:6">
      <c r="A549" s="10"/>
      <c r="B549" s="9"/>
      <c r="D549" s="26"/>
      <c r="E549" s="1"/>
      <c r="F549" s="1"/>
    </row>
    <row r="550" spans="1:6">
      <c r="A550" s="10">
        <v>224</v>
      </c>
      <c r="B550" s="10"/>
      <c r="C550" s="12" t="s">
        <v>19</v>
      </c>
      <c r="D550" s="26"/>
      <c r="E550" s="1"/>
      <c r="F550" s="1"/>
    </row>
    <row r="551" spans="1:6">
      <c r="A551" s="10"/>
      <c r="B551" s="4">
        <v>100</v>
      </c>
      <c r="C551" s="11" t="s">
        <v>6</v>
      </c>
      <c r="D551" s="26">
        <v>0</v>
      </c>
      <c r="E551" s="1"/>
      <c r="F551" s="1"/>
    </row>
    <row r="552" spans="1:6">
      <c r="A552" s="10"/>
      <c r="B552" s="4">
        <v>200</v>
      </c>
      <c r="C552" s="11" t="s">
        <v>7</v>
      </c>
      <c r="D552" s="26">
        <v>0</v>
      </c>
      <c r="E552" s="1"/>
      <c r="F552" s="1"/>
    </row>
    <row r="553" spans="1:6">
      <c r="A553" s="10"/>
      <c r="B553" s="4">
        <v>300</v>
      </c>
      <c r="C553" s="11" t="s">
        <v>8</v>
      </c>
      <c r="D553" s="26">
        <f>5000+5984</f>
        <v>10984</v>
      </c>
      <c r="E553" s="1"/>
      <c r="F553" s="1"/>
    </row>
    <row r="554" spans="1:6">
      <c r="A554" s="10"/>
      <c r="B554" s="4">
        <v>400</v>
      </c>
      <c r="C554" s="11" t="s">
        <v>9</v>
      </c>
      <c r="D554" s="26">
        <v>0</v>
      </c>
      <c r="E554" s="1"/>
      <c r="F554" s="1"/>
    </row>
    <row r="555" spans="1:6">
      <c r="A555" s="10"/>
      <c r="B555" s="9">
        <v>500</v>
      </c>
      <c r="C555" s="11" t="s">
        <v>11</v>
      </c>
      <c r="D555" s="26">
        <v>0</v>
      </c>
      <c r="E555" s="1"/>
      <c r="F555" s="1"/>
    </row>
    <row r="556" spans="1:6">
      <c r="A556" s="10"/>
      <c r="B556" s="9">
        <v>600</v>
      </c>
      <c r="C556" s="11" t="s">
        <v>17</v>
      </c>
      <c r="D556" s="26">
        <v>0</v>
      </c>
      <c r="E556" s="1"/>
      <c r="F556" s="1"/>
    </row>
    <row r="557" spans="1:6">
      <c r="D557" s="34"/>
      <c r="E557" s="1"/>
      <c r="F557" s="1"/>
    </row>
    <row r="558" spans="1:6">
      <c r="A558" s="7">
        <v>231</v>
      </c>
      <c r="B558" s="7"/>
      <c r="C558" s="12" t="s">
        <v>24</v>
      </c>
      <c r="D558" s="26"/>
      <c r="E558" s="1"/>
      <c r="F558" s="1"/>
    </row>
    <row r="559" spans="1:6">
      <c r="A559" s="10"/>
      <c r="B559" s="4">
        <v>100</v>
      </c>
      <c r="C559" s="11" t="s">
        <v>6</v>
      </c>
      <c r="D559" s="26">
        <v>0</v>
      </c>
      <c r="E559" s="1"/>
      <c r="F559" s="1"/>
    </row>
    <row r="560" spans="1:6">
      <c r="A560" s="10"/>
      <c r="B560" s="4">
        <v>200</v>
      </c>
      <c r="C560" s="11" t="s">
        <v>7</v>
      </c>
      <c r="D560" s="26">
        <v>0</v>
      </c>
      <c r="E560" s="1"/>
      <c r="F560" s="1"/>
    </row>
    <row r="561" spans="1:6">
      <c r="A561" s="10"/>
      <c r="B561" s="4">
        <v>300</v>
      </c>
      <c r="C561" s="11" t="s">
        <v>8</v>
      </c>
      <c r="D561" s="26">
        <f>8000+25000+8500</f>
        <v>41500</v>
      </c>
      <c r="E561" s="1"/>
      <c r="F561" s="1"/>
    </row>
    <row r="562" spans="1:6">
      <c r="A562" s="10"/>
      <c r="B562" s="4">
        <v>400</v>
      </c>
      <c r="C562" s="11" t="s">
        <v>9</v>
      </c>
      <c r="D562" s="26">
        <v>2000</v>
      </c>
      <c r="E562" s="1"/>
      <c r="F562" s="1"/>
    </row>
    <row r="563" spans="1:6">
      <c r="A563" s="10"/>
      <c r="B563" s="9">
        <v>500</v>
      </c>
      <c r="C563" s="11" t="s">
        <v>11</v>
      </c>
      <c r="D563" s="26">
        <v>0</v>
      </c>
      <c r="E563" s="1"/>
      <c r="F563" s="1"/>
    </row>
    <row r="564" spans="1:6">
      <c r="A564" s="10"/>
      <c r="B564" s="9">
        <v>600</v>
      </c>
      <c r="C564" s="11" t="s">
        <v>17</v>
      </c>
      <c r="D564" s="26">
        <f>13000+3000</f>
        <v>16000</v>
      </c>
      <c r="E564" s="1"/>
      <c r="F564" s="1"/>
    </row>
    <row r="565" spans="1:6">
      <c r="A565" s="10"/>
      <c r="B565" s="9"/>
      <c r="D565" s="26"/>
      <c r="E565" s="1"/>
      <c r="F565" s="1"/>
    </row>
    <row r="566" spans="1:6">
      <c r="A566" s="10">
        <v>232</v>
      </c>
      <c r="B566" s="10"/>
      <c r="C566" s="12" t="s">
        <v>21</v>
      </c>
      <c r="D566" s="26"/>
      <c r="E566" s="1"/>
      <c r="F566" s="1"/>
    </row>
    <row r="567" spans="1:6">
      <c r="A567" s="10"/>
      <c r="B567" s="4">
        <v>100</v>
      </c>
      <c r="C567" s="11" t="s">
        <v>6</v>
      </c>
      <c r="D567" s="26">
        <v>0</v>
      </c>
      <c r="E567" s="1"/>
      <c r="F567" s="1"/>
    </row>
    <row r="568" spans="1:6">
      <c r="A568" s="10"/>
      <c r="B568" s="4">
        <v>200</v>
      </c>
      <c r="C568" s="11" t="s">
        <v>7</v>
      </c>
      <c r="D568" s="26">
        <v>0</v>
      </c>
      <c r="E568" s="1"/>
      <c r="F568" s="1"/>
    </row>
    <row r="569" spans="1:6">
      <c r="A569" s="10"/>
      <c r="B569" s="4">
        <v>300</v>
      </c>
      <c r="C569" s="11" t="s">
        <v>8</v>
      </c>
      <c r="D569" s="26">
        <v>0</v>
      </c>
      <c r="E569" s="1"/>
      <c r="F569" s="1"/>
    </row>
    <row r="570" spans="1:6">
      <c r="A570" s="10"/>
      <c r="B570" s="4">
        <v>400</v>
      </c>
      <c r="C570" s="11" t="s">
        <v>9</v>
      </c>
      <c r="D570" s="26">
        <v>0</v>
      </c>
      <c r="E570" s="1"/>
      <c r="F570" s="1"/>
    </row>
    <row r="571" spans="1:6">
      <c r="A571" s="10"/>
      <c r="B571" s="9">
        <v>500</v>
      </c>
      <c r="C571" s="11" t="s">
        <v>11</v>
      </c>
      <c r="D571" s="26">
        <v>0</v>
      </c>
      <c r="E571" s="1"/>
      <c r="F571" s="1"/>
    </row>
    <row r="572" spans="1:6">
      <c r="A572" s="10"/>
      <c r="B572" s="9">
        <v>600</v>
      </c>
      <c r="C572" s="11" t="s">
        <v>17</v>
      </c>
      <c r="D572" s="26">
        <v>0</v>
      </c>
      <c r="E572" s="1"/>
      <c r="F572" s="1"/>
    </row>
    <row r="573" spans="1:6">
      <c r="A573" s="10"/>
      <c r="B573" s="9"/>
      <c r="D573" s="26"/>
      <c r="E573" s="1"/>
      <c r="F573" s="1"/>
    </row>
    <row r="574" spans="1:6">
      <c r="A574" s="10">
        <v>233</v>
      </c>
      <c r="B574" s="10"/>
      <c r="C574" s="12" t="s">
        <v>20</v>
      </c>
      <c r="D574" s="26"/>
      <c r="E574" s="1"/>
      <c r="F574" s="1"/>
    </row>
    <row r="575" spans="1:6">
      <c r="A575" s="10"/>
      <c r="B575" s="4">
        <v>100</v>
      </c>
      <c r="C575" s="11" t="s">
        <v>6</v>
      </c>
      <c r="D575" s="26">
        <v>214102</v>
      </c>
      <c r="E575" s="1"/>
      <c r="F575" s="1"/>
    </row>
    <row r="576" spans="1:6">
      <c r="A576" s="10"/>
      <c r="B576" s="4">
        <v>200</v>
      </c>
      <c r="C576" s="11" t="s">
        <v>7</v>
      </c>
      <c r="D576" s="26">
        <v>60092.11</v>
      </c>
      <c r="E576" s="1"/>
      <c r="F576" s="1"/>
    </row>
    <row r="577" spans="1:6">
      <c r="A577" s="10"/>
      <c r="B577" s="4">
        <v>300</v>
      </c>
      <c r="C577" s="11" t="s">
        <v>8</v>
      </c>
      <c r="D577" s="26">
        <f>85000+6000+5000</f>
        <v>96000</v>
      </c>
      <c r="E577" s="1"/>
      <c r="F577" s="1"/>
    </row>
    <row r="578" spans="1:6">
      <c r="A578" s="10"/>
      <c r="B578" s="4">
        <v>400</v>
      </c>
      <c r="C578" s="11" t="s">
        <v>9</v>
      </c>
      <c r="D578" s="26">
        <v>20000</v>
      </c>
      <c r="E578" s="1"/>
      <c r="F578" s="1"/>
    </row>
    <row r="579" spans="1:6">
      <c r="A579" s="10"/>
      <c r="B579" s="9">
        <v>500</v>
      </c>
      <c r="C579" s="11" t="s">
        <v>11</v>
      </c>
      <c r="D579" s="26">
        <v>0</v>
      </c>
      <c r="E579" s="1"/>
      <c r="F579" s="1"/>
    </row>
    <row r="580" spans="1:6">
      <c r="A580" s="10"/>
      <c r="B580" s="9">
        <v>600</v>
      </c>
      <c r="C580" s="11" t="s">
        <v>17</v>
      </c>
      <c r="D580" s="26">
        <v>0</v>
      </c>
      <c r="E580" s="1"/>
      <c r="F580" s="1"/>
    </row>
    <row r="581" spans="1:6">
      <c r="A581" s="10"/>
      <c r="B581" s="9"/>
      <c r="C581" s="11"/>
      <c r="D581" s="26"/>
      <c r="E581" s="1"/>
      <c r="F581" s="1"/>
    </row>
    <row r="582" spans="1:6">
      <c r="A582" s="10">
        <v>251</v>
      </c>
      <c r="B582" s="10"/>
      <c r="C582" s="12" t="s">
        <v>104</v>
      </c>
      <c r="D582" s="26"/>
      <c r="E582" s="1"/>
      <c r="F582" s="1"/>
    </row>
    <row r="583" spans="1:6">
      <c r="A583" s="10"/>
      <c r="B583" s="4">
        <v>100</v>
      </c>
      <c r="C583" s="11" t="s">
        <v>6</v>
      </c>
      <c r="D583" s="26">
        <v>0</v>
      </c>
      <c r="E583" s="1"/>
      <c r="F583" s="1"/>
    </row>
    <row r="584" spans="1:6">
      <c r="A584" s="10"/>
      <c r="B584" s="4">
        <v>200</v>
      </c>
      <c r="C584" s="11" t="s">
        <v>7</v>
      </c>
      <c r="D584" s="26">
        <v>0</v>
      </c>
      <c r="E584" s="1"/>
      <c r="F584" s="1"/>
    </row>
    <row r="585" spans="1:6">
      <c r="A585" s="10"/>
      <c r="B585" s="4">
        <v>300</v>
      </c>
      <c r="C585" s="11" t="s">
        <v>8</v>
      </c>
      <c r="D585" s="26">
        <v>0</v>
      </c>
      <c r="E585" s="1"/>
      <c r="F585" s="1"/>
    </row>
    <row r="586" spans="1:6">
      <c r="A586" s="10"/>
      <c r="B586" s="4">
        <v>400</v>
      </c>
      <c r="C586" s="11" t="s">
        <v>9</v>
      </c>
      <c r="D586" s="26">
        <v>0</v>
      </c>
      <c r="E586" s="1"/>
      <c r="F586" s="1"/>
    </row>
    <row r="587" spans="1:6">
      <c r="A587" s="10"/>
      <c r="B587" s="9">
        <v>500</v>
      </c>
      <c r="C587" s="11" t="s">
        <v>11</v>
      </c>
      <c r="D587" s="26">
        <v>0</v>
      </c>
      <c r="E587" s="1"/>
      <c r="F587" s="1"/>
    </row>
    <row r="588" spans="1:6">
      <c r="A588" s="10"/>
      <c r="B588" s="9">
        <v>600</v>
      </c>
      <c r="C588" s="11" t="s">
        <v>17</v>
      </c>
      <c r="D588" s="26">
        <v>0</v>
      </c>
      <c r="E588" s="1"/>
      <c r="F588" s="1"/>
    </row>
    <row r="589" spans="1:6">
      <c r="A589" s="10"/>
      <c r="B589" s="9"/>
      <c r="C589" s="11"/>
      <c r="D589" s="26">
        <v>0</v>
      </c>
      <c r="E589" s="1"/>
      <c r="F589" s="1"/>
    </row>
    <row r="590" spans="1:6">
      <c r="A590" s="10">
        <v>252</v>
      </c>
      <c r="B590" s="10"/>
      <c r="C590" s="12" t="s">
        <v>22</v>
      </c>
      <c r="D590" s="26"/>
      <c r="E590" s="1"/>
      <c r="F590" s="1"/>
    </row>
    <row r="591" spans="1:6">
      <c r="A591" s="10"/>
      <c r="B591" s="4">
        <v>100</v>
      </c>
      <c r="C591" s="11" t="s">
        <v>6</v>
      </c>
      <c r="D591" s="26">
        <v>0</v>
      </c>
      <c r="E591" s="1"/>
      <c r="F591" s="1"/>
    </row>
    <row r="592" spans="1:6">
      <c r="A592" s="10"/>
      <c r="B592" s="4">
        <v>200</v>
      </c>
      <c r="C592" s="11" t="s">
        <v>7</v>
      </c>
      <c r="D592" s="26">
        <v>0</v>
      </c>
      <c r="E592" s="1"/>
      <c r="F592" s="1"/>
    </row>
    <row r="593" spans="1:6">
      <c r="A593" s="10"/>
      <c r="B593" s="4">
        <v>300</v>
      </c>
      <c r="C593" s="11" t="s">
        <v>8</v>
      </c>
      <c r="D593" s="26">
        <v>36000</v>
      </c>
      <c r="E593" s="1"/>
      <c r="F593" s="1"/>
    </row>
    <row r="594" spans="1:6">
      <c r="A594" s="10"/>
      <c r="B594" s="4">
        <v>400</v>
      </c>
      <c r="C594" s="11" t="s">
        <v>9</v>
      </c>
      <c r="D594" s="26">
        <v>0</v>
      </c>
      <c r="E594" s="1"/>
      <c r="F594" s="1"/>
    </row>
    <row r="595" spans="1:6">
      <c r="A595" s="10"/>
      <c r="B595" s="9">
        <v>500</v>
      </c>
      <c r="C595" s="11" t="s">
        <v>11</v>
      </c>
      <c r="D595" s="26">
        <v>0</v>
      </c>
      <c r="E595" s="1"/>
      <c r="F595" s="1"/>
    </row>
    <row r="596" spans="1:6">
      <c r="A596" s="10"/>
      <c r="B596" s="9">
        <v>600</v>
      </c>
      <c r="C596" s="11" t="s">
        <v>17</v>
      </c>
      <c r="D596" s="26">
        <v>500</v>
      </c>
      <c r="E596" s="1"/>
      <c r="F596" s="1"/>
    </row>
    <row r="597" spans="1:6">
      <c r="A597" s="10"/>
      <c r="B597" s="9"/>
      <c r="D597" s="26"/>
      <c r="E597" s="1"/>
      <c r="F597" s="1"/>
    </row>
    <row r="598" spans="1:6">
      <c r="A598" s="10">
        <v>253</v>
      </c>
      <c r="B598" s="9"/>
      <c r="C598" s="14" t="s">
        <v>101</v>
      </c>
      <c r="D598" s="26"/>
      <c r="E598" s="1"/>
      <c r="F598" s="1"/>
    </row>
    <row r="599" spans="1:6">
      <c r="A599" s="10"/>
      <c r="B599" s="4">
        <v>100</v>
      </c>
      <c r="C599" s="11" t="s">
        <v>6</v>
      </c>
      <c r="D599" s="26">
        <v>0</v>
      </c>
      <c r="E599" s="1"/>
      <c r="F599" s="1"/>
    </row>
    <row r="600" spans="1:6">
      <c r="A600" s="10"/>
      <c r="B600" s="4">
        <v>200</v>
      </c>
      <c r="C600" s="11" t="s">
        <v>7</v>
      </c>
      <c r="D600" s="26">
        <v>0</v>
      </c>
      <c r="E600" s="1"/>
      <c r="F600" s="1"/>
    </row>
    <row r="601" spans="1:6">
      <c r="A601" s="10"/>
      <c r="B601" s="4">
        <v>300</v>
      </c>
      <c r="C601" s="11" t="s">
        <v>8</v>
      </c>
      <c r="D601" s="26">
        <v>0</v>
      </c>
      <c r="E601" s="1"/>
      <c r="F601" s="1"/>
    </row>
    <row r="602" spans="1:6">
      <c r="A602" s="10"/>
      <c r="B602" s="4">
        <v>400</v>
      </c>
      <c r="C602" s="11" t="s">
        <v>9</v>
      </c>
      <c r="D602" s="26">
        <v>0</v>
      </c>
      <c r="E602" s="1"/>
      <c r="F602" s="1"/>
    </row>
    <row r="603" spans="1:6">
      <c r="A603" s="10"/>
      <c r="B603" s="9">
        <v>500</v>
      </c>
      <c r="C603" s="11" t="s">
        <v>11</v>
      </c>
      <c r="D603" s="26">
        <v>0</v>
      </c>
      <c r="E603" s="1"/>
      <c r="F603" s="1"/>
    </row>
    <row r="604" spans="1:6">
      <c r="A604" s="10"/>
      <c r="B604" s="9">
        <v>600</v>
      </c>
      <c r="C604" s="11" t="s">
        <v>17</v>
      </c>
      <c r="D604" s="26">
        <v>0</v>
      </c>
      <c r="E604" s="1"/>
      <c r="F604" s="1"/>
    </row>
    <row r="605" spans="1:6">
      <c r="A605" s="10"/>
      <c r="B605" s="9"/>
      <c r="D605" s="26"/>
      <c r="E605" s="1"/>
      <c r="F605" s="1"/>
    </row>
    <row r="606" spans="1:6">
      <c r="A606" s="10">
        <v>254</v>
      </c>
      <c r="B606" s="10"/>
      <c r="C606" s="10" t="s">
        <v>102</v>
      </c>
      <c r="D606" s="31"/>
      <c r="E606" s="1"/>
      <c r="F606" s="1"/>
    </row>
    <row r="607" spans="1:6">
      <c r="A607" s="44"/>
      <c r="B607" s="4">
        <v>100</v>
      </c>
      <c r="C607" s="11" t="s">
        <v>6</v>
      </c>
      <c r="D607" s="32">
        <v>0</v>
      </c>
      <c r="E607" s="1"/>
      <c r="F607" s="1"/>
    </row>
    <row r="608" spans="1:6">
      <c r="A608" s="10"/>
      <c r="B608" s="4">
        <v>200</v>
      </c>
      <c r="C608" s="11" t="s">
        <v>7</v>
      </c>
      <c r="D608" s="26">
        <v>0</v>
      </c>
      <c r="E608" s="1"/>
      <c r="F608" s="1"/>
    </row>
    <row r="609" spans="1:6">
      <c r="A609" s="10"/>
      <c r="B609" s="4">
        <v>300</v>
      </c>
      <c r="C609" s="11" t="s">
        <v>8</v>
      </c>
      <c r="D609" s="26">
        <f>4500+1000+278632+22000+32000</f>
        <v>338132</v>
      </c>
      <c r="E609" s="1"/>
      <c r="F609" s="1"/>
    </row>
    <row r="610" spans="1:6">
      <c r="A610" s="10"/>
      <c r="B610" s="4">
        <v>400</v>
      </c>
      <c r="C610" s="11" t="s">
        <v>9</v>
      </c>
      <c r="D610" s="26">
        <f>15000+18500</f>
        <v>33500</v>
      </c>
      <c r="E610" s="1"/>
      <c r="F610" s="1"/>
    </row>
    <row r="611" spans="1:6">
      <c r="A611" s="10"/>
      <c r="B611" s="9">
        <v>500</v>
      </c>
      <c r="C611" s="11" t="s">
        <v>11</v>
      </c>
      <c r="D611" s="26">
        <v>0</v>
      </c>
      <c r="E611" s="1"/>
      <c r="F611" s="1"/>
    </row>
    <row r="612" spans="1:6">
      <c r="A612" s="10"/>
      <c r="B612" s="9">
        <v>600</v>
      </c>
      <c r="C612" s="11" t="s">
        <v>17</v>
      </c>
      <c r="D612" s="26">
        <v>0</v>
      </c>
      <c r="E612" s="1"/>
      <c r="F612" s="1"/>
    </row>
    <row r="613" spans="1:6">
      <c r="A613" s="10"/>
      <c r="B613" s="9"/>
      <c r="C613" s="11"/>
      <c r="D613" s="26"/>
      <c r="E613" s="1"/>
      <c r="F613" s="1"/>
    </row>
    <row r="614" spans="1:6">
      <c r="A614" s="10">
        <v>255</v>
      </c>
      <c r="B614" s="10"/>
      <c r="C614" s="12" t="s">
        <v>103</v>
      </c>
      <c r="D614" s="26"/>
      <c r="E614" s="1"/>
      <c r="F614" s="1"/>
    </row>
    <row r="615" spans="1:6">
      <c r="A615" s="10"/>
      <c r="B615" s="4">
        <v>100</v>
      </c>
      <c r="C615" s="11" t="s">
        <v>6</v>
      </c>
      <c r="D615" s="26">
        <v>0</v>
      </c>
      <c r="E615" s="1"/>
      <c r="F615" s="1"/>
    </row>
    <row r="616" spans="1:6">
      <c r="A616" s="10"/>
      <c r="B616" s="4">
        <v>200</v>
      </c>
      <c r="C616" s="11" t="s">
        <v>7</v>
      </c>
      <c r="D616" s="26">
        <v>0</v>
      </c>
      <c r="E616" s="1"/>
      <c r="F616" s="1"/>
    </row>
    <row r="617" spans="1:6">
      <c r="A617" s="10"/>
      <c r="B617" s="4">
        <v>300</v>
      </c>
      <c r="C617" s="11" t="s">
        <v>8</v>
      </c>
      <c r="D617" s="26">
        <v>25000</v>
      </c>
      <c r="E617" s="1"/>
      <c r="F617" s="1"/>
    </row>
    <row r="618" spans="1:6">
      <c r="A618" s="10"/>
      <c r="B618" s="4">
        <v>400</v>
      </c>
      <c r="C618" s="11" t="s">
        <v>9</v>
      </c>
      <c r="D618" s="26">
        <f>20000+5000</f>
        <v>25000</v>
      </c>
      <c r="E618" s="1"/>
      <c r="F618" s="1"/>
    </row>
    <row r="619" spans="1:6">
      <c r="A619" s="10"/>
      <c r="B619" s="9">
        <v>500</v>
      </c>
      <c r="C619" s="11" t="s">
        <v>11</v>
      </c>
      <c r="D619" s="26">
        <v>0</v>
      </c>
      <c r="E619" s="1"/>
      <c r="F619" s="1"/>
    </row>
    <row r="620" spans="1:6">
      <c r="A620" s="45"/>
      <c r="B620" s="9">
        <v>600</v>
      </c>
      <c r="C620" s="11" t="s">
        <v>17</v>
      </c>
      <c r="D620" s="33">
        <v>0</v>
      </c>
      <c r="E620" s="1"/>
      <c r="F620" s="1"/>
    </row>
    <row r="621" spans="1:6">
      <c r="A621" s="45"/>
      <c r="B621" s="9"/>
      <c r="C621" s="11"/>
      <c r="D621" s="33"/>
      <c r="E621" s="1"/>
      <c r="F621" s="1"/>
    </row>
    <row r="622" spans="1:6">
      <c r="A622" s="7">
        <v>256</v>
      </c>
      <c r="B622" s="7"/>
      <c r="C622" s="8" t="s">
        <v>105</v>
      </c>
      <c r="D622" s="26"/>
      <c r="E622" s="1"/>
      <c r="F622" s="1"/>
    </row>
    <row r="623" spans="1:6">
      <c r="A623" s="10"/>
      <c r="B623" s="4">
        <v>100</v>
      </c>
      <c r="C623" s="11" t="s">
        <v>6</v>
      </c>
      <c r="D623" s="26">
        <v>0</v>
      </c>
      <c r="E623" s="1"/>
      <c r="F623" s="1"/>
    </row>
    <row r="624" spans="1:6">
      <c r="A624" s="10"/>
      <c r="B624" s="4">
        <v>200</v>
      </c>
      <c r="C624" s="11" t="s">
        <v>7</v>
      </c>
      <c r="D624" s="26">
        <v>0</v>
      </c>
      <c r="E624" s="1"/>
      <c r="F624" s="1"/>
    </row>
    <row r="625" spans="1:6">
      <c r="A625" s="10"/>
      <c r="B625" s="4">
        <v>300</v>
      </c>
      <c r="C625" s="11" t="s">
        <v>8</v>
      </c>
      <c r="D625" s="26">
        <v>0</v>
      </c>
      <c r="E625" s="1"/>
      <c r="F625" s="1"/>
    </row>
    <row r="626" spans="1:6">
      <c r="A626" s="10"/>
      <c r="B626" s="4">
        <v>400</v>
      </c>
      <c r="C626" s="11" t="s">
        <v>9</v>
      </c>
      <c r="D626" s="26">
        <v>0</v>
      </c>
      <c r="E626" s="1"/>
      <c r="F626" s="1"/>
    </row>
    <row r="627" spans="1:6">
      <c r="A627" s="10"/>
      <c r="B627" s="9">
        <v>500</v>
      </c>
      <c r="C627" s="11" t="s">
        <v>11</v>
      </c>
      <c r="D627" s="26">
        <v>0</v>
      </c>
      <c r="E627" s="1"/>
      <c r="F627" s="1"/>
    </row>
    <row r="628" spans="1:6">
      <c r="A628" s="10"/>
      <c r="B628" s="9">
        <v>600</v>
      </c>
      <c r="C628" s="11" t="s">
        <v>17</v>
      </c>
      <c r="D628" s="26">
        <v>0</v>
      </c>
      <c r="E628" s="1"/>
      <c r="F628" s="1"/>
    </row>
    <row r="629" spans="1:6">
      <c r="A629" s="10"/>
      <c r="B629" s="9"/>
      <c r="C629" s="11"/>
      <c r="D629" s="26"/>
      <c r="E629" s="1"/>
      <c r="F629" s="1"/>
    </row>
    <row r="630" spans="1:6">
      <c r="A630" s="10">
        <v>257</v>
      </c>
      <c r="B630" s="10"/>
      <c r="C630" s="12" t="s">
        <v>106</v>
      </c>
      <c r="D630" s="26"/>
      <c r="E630" s="1"/>
      <c r="F630" s="1"/>
    </row>
    <row r="631" spans="1:6">
      <c r="A631" s="10"/>
      <c r="B631" s="4">
        <v>100</v>
      </c>
      <c r="C631" s="11" t="s">
        <v>6</v>
      </c>
      <c r="D631" s="26">
        <v>0</v>
      </c>
      <c r="E631" s="1"/>
      <c r="F631" s="1"/>
    </row>
    <row r="632" spans="1:6">
      <c r="A632" s="10"/>
      <c r="B632" s="4">
        <v>200</v>
      </c>
      <c r="C632" s="11" t="s">
        <v>7</v>
      </c>
      <c r="D632" s="26">
        <v>0</v>
      </c>
      <c r="E632" s="1"/>
      <c r="F632" s="1"/>
    </row>
    <row r="633" spans="1:6">
      <c r="A633" s="10"/>
      <c r="B633" s="4">
        <v>300</v>
      </c>
      <c r="C633" s="11" t="s">
        <v>8</v>
      </c>
      <c r="D633" s="26">
        <v>0</v>
      </c>
      <c r="E633" s="1"/>
      <c r="F633" s="1"/>
    </row>
    <row r="634" spans="1:6">
      <c r="A634" s="10"/>
      <c r="B634" s="4">
        <v>400</v>
      </c>
      <c r="C634" s="11" t="s">
        <v>9</v>
      </c>
      <c r="D634" s="26">
        <v>0</v>
      </c>
      <c r="E634" s="1"/>
      <c r="F634" s="1"/>
    </row>
    <row r="635" spans="1:6">
      <c r="A635" s="10"/>
      <c r="B635" s="9">
        <v>500</v>
      </c>
      <c r="C635" s="11" t="s">
        <v>11</v>
      </c>
      <c r="D635" s="26">
        <v>0</v>
      </c>
      <c r="E635" s="1"/>
      <c r="F635" s="1"/>
    </row>
    <row r="636" spans="1:6">
      <c r="A636" s="10"/>
      <c r="B636" s="9">
        <v>600</v>
      </c>
      <c r="C636" s="11" t="s">
        <v>17</v>
      </c>
      <c r="D636" s="26">
        <v>0</v>
      </c>
      <c r="E636" s="1"/>
      <c r="F636" s="1"/>
    </row>
    <row r="637" spans="1:6">
      <c r="A637" s="10"/>
      <c r="B637" s="9"/>
      <c r="C637" s="11"/>
      <c r="D637" s="26"/>
      <c r="E637" s="1"/>
      <c r="F637" s="1"/>
    </row>
    <row r="638" spans="1:6">
      <c r="A638" s="7">
        <v>258</v>
      </c>
      <c r="B638" s="7"/>
      <c r="C638" s="8" t="s">
        <v>107</v>
      </c>
      <c r="D638" s="26"/>
      <c r="E638" s="1"/>
      <c r="F638" s="1"/>
    </row>
    <row r="639" spans="1:6">
      <c r="A639" s="7"/>
      <c r="B639" s="4">
        <v>100</v>
      </c>
      <c r="C639" s="11" t="s">
        <v>6</v>
      </c>
      <c r="D639" s="26">
        <v>0</v>
      </c>
      <c r="E639" s="1"/>
      <c r="F639" s="1"/>
    </row>
    <row r="640" spans="1:6">
      <c r="A640" s="7"/>
      <c r="B640" s="4">
        <v>200</v>
      </c>
      <c r="C640" s="11" t="s">
        <v>7</v>
      </c>
      <c r="D640" s="26">
        <v>0</v>
      </c>
      <c r="E640" s="1"/>
      <c r="F640" s="1"/>
    </row>
    <row r="641" spans="1:6">
      <c r="A641" s="10"/>
      <c r="B641" s="4">
        <v>300</v>
      </c>
      <c r="C641" s="11" t="s">
        <v>8</v>
      </c>
      <c r="D641" s="26">
        <v>1000</v>
      </c>
      <c r="E641" s="1"/>
      <c r="F641" s="1"/>
    </row>
    <row r="642" spans="1:6">
      <c r="A642" s="10"/>
      <c r="B642" s="4">
        <v>400</v>
      </c>
      <c r="C642" s="11" t="s">
        <v>9</v>
      </c>
      <c r="D642" s="26">
        <v>0</v>
      </c>
      <c r="E642" s="1"/>
      <c r="F642" s="1"/>
    </row>
    <row r="643" spans="1:6">
      <c r="A643" s="10"/>
      <c r="B643" s="9">
        <v>500</v>
      </c>
      <c r="C643" s="11" t="s">
        <v>11</v>
      </c>
      <c r="D643" s="26">
        <v>0</v>
      </c>
      <c r="E643" s="1"/>
      <c r="F643" s="1"/>
    </row>
    <row r="644" spans="1:6">
      <c r="A644" s="10"/>
      <c r="B644" s="9">
        <v>600</v>
      </c>
      <c r="C644" s="11" t="s">
        <v>17</v>
      </c>
      <c r="D644" s="26">
        <v>0</v>
      </c>
      <c r="E644" s="1"/>
      <c r="F644" s="1"/>
    </row>
    <row r="645" spans="1:6">
      <c r="A645" s="10"/>
      <c r="B645" s="9"/>
      <c r="D645" s="26"/>
      <c r="E645" s="1"/>
      <c r="F645" s="1"/>
    </row>
    <row r="646" spans="1:6">
      <c r="A646" s="10">
        <v>259</v>
      </c>
      <c r="B646" s="9"/>
      <c r="C646" s="14" t="s">
        <v>108</v>
      </c>
      <c r="D646" s="26"/>
      <c r="E646" s="1"/>
      <c r="F646" s="1"/>
    </row>
    <row r="647" spans="1:6">
      <c r="A647" s="10"/>
      <c r="B647" s="4">
        <v>100</v>
      </c>
      <c r="C647" s="11" t="s">
        <v>6</v>
      </c>
      <c r="D647" s="26">
        <v>0</v>
      </c>
      <c r="E647" s="1"/>
      <c r="F647" s="1"/>
    </row>
    <row r="648" spans="1:6">
      <c r="A648" s="10"/>
      <c r="B648" s="4">
        <v>200</v>
      </c>
      <c r="C648" s="11" t="s">
        <v>7</v>
      </c>
      <c r="D648" s="26">
        <v>0</v>
      </c>
      <c r="E648" s="1"/>
      <c r="F648" s="1"/>
    </row>
    <row r="649" spans="1:6">
      <c r="A649" s="10"/>
      <c r="B649" s="4">
        <v>300</v>
      </c>
      <c r="C649" s="11" t="s">
        <v>8</v>
      </c>
      <c r="D649" s="26">
        <v>0</v>
      </c>
      <c r="E649" s="1"/>
      <c r="F649" s="1"/>
    </row>
    <row r="650" spans="1:6">
      <c r="A650" s="10"/>
      <c r="B650" s="4">
        <v>400</v>
      </c>
      <c r="C650" s="11" t="s">
        <v>9</v>
      </c>
      <c r="D650" s="26">
        <v>0</v>
      </c>
      <c r="E650" s="1"/>
      <c r="F650" s="1"/>
    </row>
    <row r="651" spans="1:6">
      <c r="A651" s="10"/>
      <c r="B651" s="9">
        <v>500</v>
      </c>
      <c r="C651" s="11" t="s">
        <v>11</v>
      </c>
      <c r="D651" s="26">
        <v>0</v>
      </c>
      <c r="E651" s="1"/>
      <c r="F651" s="1"/>
    </row>
    <row r="652" spans="1:6">
      <c r="A652" s="10"/>
      <c r="B652" s="9">
        <v>600</v>
      </c>
      <c r="C652" s="11" t="s">
        <v>17</v>
      </c>
      <c r="D652" s="26">
        <v>0</v>
      </c>
      <c r="E652" s="1"/>
      <c r="F652" s="1"/>
    </row>
    <row r="653" spans="1:6">
      <c r="A653" s="10"/>
      <c r="B653" s="9"/>
      <c r="D653" s="26"/>
      <c r="E653" s="1"/>
      <c r="F653" s="1"/>
    </row>
    <row r="654" spans="1:6">
      <c r="A654" s="10">
        <v>262</v>
      </c>
      <c r="B654" s="10"/>
      <c r="C654" s="14" t="s">
        <v>49</v>
      </c>
      <c r="D654" s="26"/>
      <c r="E654" s="1"/>
      <c r="F654" s="1"/>
    </row>
    <row r="655" spans="1:6">
      <c r="A655" s="10"/>
      <c r="B655" s="4">
        <v>100</v>
      </c>
      <c r="C655" s="11" t="s">
        <v>6</v>
      </c>
      <c r="D655" s="26">
        <v>0</v>
      </c>
      <c r="E655" s="1"/>
      <c r="F655" s="1"/>
    </row>
    <row r="656" spans="1:6">
      <c r="A656" s="10"/>
      <c r="B656" s="4">
        <v>200</v>
      </c>
      <c r="C656" s="11" t="s">
        <v>7</v>
      </c>
      <c r="D656" s="26">
        <v>0</v>
      </c>
      <c r="E656" s="1"/>
      <c r="F656" s="1"/>
    </row>
    <row r="657" spans="1:6">
      <c r="A657" s="10"/>
      <c r="B657" s="4">
        <v>300</v>
      </c>
      <c r="C657" s="11" t="s">
        <v>8</v>
      </c>
      <c r="D657" s="26">
        <v>0</v>
      </c>
      <c r="E657" s="1"/>
      <c r="F657" s="1"/>
    </row>
    <row r="658" spans="1:6">
      <c r="A658" s="10"/>
      <c r="B658" s="4">
        <v>400</v>
      </c>
      <c r="C658" s="11" t="s">
        <v>9</v>
      </c>
      <c r="D658" s="26">
        <v>0</v>
      </c>
      <c r="E658" s="1"/>
      <c r="F658" s="1"/>
    </row>
    <row r="659" spans="1:6">
      <c r="A659" s="10"/>
      <c r="B659" s="9">
        <v>500</v>
      </c>
      <c r="C659" s="11" t="s">
        <v>11</v>
      </c>
      <c r="D659" s="26">
        <v>0</v>
      </c>
      <c r="E659" s="1"/>
      <c r="F659" s="1"/>
    </row>
    <row r="660" spans="1:6">
      <c r="A660" s="10"/>
      <c r="B660" s="9">
        <v>600</v>
      </c>
      <c r="C660" s="11" t="s">
        <v>17</v>
      </c>
      <c r="D660" s="26">
        <v>0</v>
      </c>
      <c r="E660" s="1"/>
      <c r="F660" s="1"/>
    </row>
    <row r="661" spans="1:6">
      <c r="A661" s="10"/>
      <c r="B661" s="9"/>
      <c r="C661" s="9"/>
      <c r="D661" s="26"/>
      <c r="E661" s="1"/>
      <c r="F661" s="1"/>
    </row>
    <row r="662" spans="1:6">
      <c r="A662" s="21">
        <v>263</v>
      </c>
      <c r="B662" s="21"/>
      <c r="C662" s="17" t="s">
        <v>50</v>
      </c>
      <c r="D662" s="33"/>
      <c r="E662" s="1"/>
      <c r="F662" s="1"/>
    </row>
    <row r="663" spans="1:6">
      <c r="A663" s="45"/>
      <c r="B663" s="4">
        <v>100</v>
      </c>
      <c r="C663" s="11" t="s">
        <v>6</v>
      </c>
      <c r="D663" s="26">
        <v>0</v>
      </c>
      <c r="E663" s="1"/>
      <c r="F663" s="1"/>
    </row>
    <row r="664" spans="1:6">
      <c r="A664" s="45"/>
      <c r="B664" s="4">
        <v>200</v>
      </c>
      <c r="C664" s="11" t="s">
        <v>7</v>
      </c>
      <c r="D664" s="26">
        <v>0</v>
      </c>
      <c r="E664" s="1"/>
      <c r="F664" s="1"/>
    </row>
    <row r="665" spans="1:6">
      <c r="A665" s="45"/>
      <c r="B665" s="4">
        <v>300</v>
      </c>
      <c r="C665" s="11" t="s">
        <v>8</v>
      </c>
      <c r="D665" s="26">
        <v>40000</v>
      </c>
      <c r="E665" s="1"/>
      <c r="F665" s="1"/>
    </row>
    <row r="666" spans="1:6">
      <c r="A666" s="45"/>
      <c r="B666" s="4">
        <v>400</v>
      </c>
      <c r="C666" s="11" t="s">
        <v>9</v>
      </c>
      <c r="D666" s="26">
        <v>1000</v>
      </c>
      <c r="E666" s="1"/>
      <c r="F666" s="1"/>
    </row>
    <row r="667" spans="1:6">
      <c r="A667" s="45"/>
      <c r="B667" s="9">
        <v>500</v>
      </c>
      <c r="C667" s="11" t="s">
        <v>11</v>
      </c>
      <c r="D667" s="26">
        <v>0</v>
      </c>
      <c r="E667" s="1"/>
      <c r="F667" s="1"/>
    </row>
    <row r="668" spans="1:6">
      <c r="A668" s="45"/>
      <c r="B668" s="9">
        <v>600</v>
      </c>
      <c r="C668" s="11" t="s">
        <v>17</v>
      </c>
      <c r="D668" s="26">
        <v>0</v>
      </c>
      <c r="E668" s="1"/>
      <c r="F668" s="1"/>
    </row>
    <row r="669" spans="1:6">
      <c r="A669" s="45"/>
      <c r="B669" s="9"/>
      <c r="C669" s="11"/>
      <c r="D669" s="26"/>
      <c r="E669" s="1"/>
      <c r="F669" s="1"/>
    </row>
    <row r="670" spans="1:6">
      <c r="A670" s="10">
        <v>264</v>
      </c>
      <c r="B670" s="10"/>
      <c r="C670" s="12" t="s">
        <v>51</v>
      </c>
      <c r="D670" s="26"/>
      <c r="E670" s="1"/>
      <c r="F670" s="1"/>
    </row>
    <row r="671" spans="1:6">
      <c r="A671" s="10"/>
      <c r="B671" s="4">
        <v>100</v>
      </c>
      <c r="C671" s="11" t="s">
        <v>6</v>
      </c>
      <c r="D671" s="26">
        <v>0</v>
      </c>
      <c r="E671" s="1"/>
      <c r="F671" s="1"/>
    </row>
    <row r="672" spans="1:6">
      <c r="A672" s="10"/>
      <c r="B672" s="4">
        <v>200</v>
      </c>
      <c r="C672" s="11" t="s">
        <v>7</v>
      </c>
      <c r="D672" s="26">
        <v>0</v>
      </c>
      <c r="E672" s="1"/>
      <c r="F672" s="1"/>
    </row>
    <row r="673" spans="1:6">
      <c r="A673" s="10"/>
      <c r="B673" s="4">
        <v>300</v>
      </c>
      <c r="C673" s="11" t="s">
        <v>8</v>
      </c>
      <c r="D673" s="26">
        <v>0</v>
      </c>
      <c r="E673" s="1"/>
      <c r="F673" s="1"/>
    </row>
    <row r="674" spans="1:6">
      <c r="A674" s="10"/>
      <c r="B674" s="4">
        <v>400</v>
      </c>
      <c r="C674" s="11" t="s">
        <v>9</v>
      </c>
      <c r="D674" s="26">
        <v>0</v>
      </c>
      <c r="E674" s="1"/>
      <c r="F674" s="1"/>
    </row>
    <row r="675" spans="1:6">
      <c r="A675" s="10"/>
      <c r="B675" s="9">
        <v>500</v>
      </c>
      <c r="C675" s="11" t="s">
        <v>11</v>
      </c>
      <c r="D675" s="26">
        <v>0</v>
      </c>
      <c r="E675" s="1"/>
      <c r="F675" s="1"/>
    </row>
    <row r="676" spans="1:6">
      <c r="A676" s="10"/>
      <c r="B676" s="9">
        <v>600</v>
      </c>
      <c r="C676" s="11" t="s">
        <v>17</v>
      </c>
      <c r="D676" s="26">
        <v>0</v>
      </c>
      <c r="E676" s="1"/>
      <c r="F676" s="1"/>
    </row>
    <row r="677" spans="1:6">
      <c r="A677" s="10"/>
      <c r="B677" s="9"/>
      <c r="C677" s="11"/>
      <c r="D677" s="26"/>
      <c r="E677" s="1"/>
      <c r="F677" s="1"/>
    </row>
    <row r="678" spans="1:6">
      <c r="A678" s="10">
        <v>265</v>
      </c>
      <c r="B678" s="9"/>
      <c r="C678" s="12" t="s">
        <v>52</v>
      </c>
      <c r="D678" s="26"/>
      <c r="E678" s="1"/>
      <c r="F678" s="1"/>
    </row>
    <row r="679" spans="1:6">
      <c r="A679" s="10"/>
      <c r="B679" s="4">
        <v>100</v>
      </c>
      <c r="C679" s="11" t="s">
        <v>6</v>
      </c>
      <c r="D679" s="26">
        <v>0</v>
      </c>
      <c r="E679" s="1"/>
      <c r="F679" s="1"/>
    </row>
    <row r="680" spans="1:6">
      <c r="A680" s="10"/>
      <c r="B680" s="4">
        <v>200</v>
      </c>
      <c r="C680" s="11" t="s">
        <v>7</v>
      </c>
      <c r="D680" s="26">
        <v>0</v>
      </c>
      <c r="E680" s="1"/>
      <c r="F680" s="1"/>
    </row>
    <row r="681" spans="1:6">
      <c r="A681" s="10"/>
      <c r="B681" s="4">
        <v>300</v>
      </c>
      <c r="C681" s="11" t="s">
        <v>8</v>
      </c>
      <c r="D681" s="26">
        <v>0</v>
      </c>
      <c r="E681" s="1"/>
      <c r="F681" s="1"/>
    </row>
    <row r="682" spans="1:6">
      <c r="A682" s="10"/>
      <c r="B682" s="4">
        <v>400</v>
      </c>
      <c r="C682" s="11" t="s">
        <v>9</v>
      </c>
      <c r="D682" s="26">
        <v>0</v>
      </c>
      <c r="E682" s="1"/>
      <c r="F682" s="1"/>
    </row>
    <row r="683" spans="1:6">
      <c r="A683" s="10"/>
      <c r="B683" s="9">
        <v>500</v>
      </c>
      <c r="C683" s="11" t="s">
        <v>11</v>
      </c>
      <c r="D683" s="26">
        <v>0</v>
      </c>
      <c r="E683" s="1"/>
      <c r="F683" s="1"/>
    </row>
    <row r="684" spans="1:6">
      <c r="A684" s="10"/>
      <c r="B684" s="9">
        <v>600</v>
      </c>
      <c r="C684" s="11" t="s">
        <v>17</v>
      </c>
      <c r="D684" s="26">
        <v>0</v>
      </c>
      <c r="E684" s="1"/>
      <c r="F684" s="1"/>
    </row>
    <row r="685" spans="1:6">
      <c r="A685" s="10"/>
      <c r="B685" s="9"/>
      <c r="C685" s="11"/>
      <c r="D685" s="26"/>
      <c r="E685" s="1"/>
      <c r="F685" s="1"/>
    </row>
    <row r="686" spans="1:6">
      <c r="A686" s="10">
        <v>266</v>
      </c>
      <c r="B686" s="10"/>
      <c r="C686" s="12" t="s">
        <v>109</v>
      </c>
      <c r="D686" s="26"/>
      <c r="E686" s="1"/>
      <c r="F686" s="1"/>
    </row>
    <row r="687" spans="1:6">
      <c r="A687" s="10"/>
      <c r="B687" s="4">
        <v>100</v>
      </c>
      <c r="C687" s="11" t="s">
        <v>6</v>
      </c>
      <c r="D687" s="26">
        <v>0</v>
      </c>
      <c r="E687" s="1"/>
      <c r="F687" s="19"/>
    </row>
    <row r="688" spans="1:6">
      <c r="A688" s="10"/>
      <c r="B688" s="4">
        <v>200</v>
      </c>
      <c r="C688" s="11" t="s">
        <v>7</v>
      </c>
      <c r="D688" s="26">
        <v>0</v>
      </c>
      <c r="E688" s="1"/>
      <c r="F688" s="1"/>
    </row>
    <row r="689" spans="1:6">
      <c r="A689" s="10"/>
      <c r="B689" s="4">
        <v>300</v>
      </c>
      <c r="C689" s="11" t="s">
        <v>8</v>
      </c>
      <c r="D689" s="26">
        <f>5000+10000</f>
        <v>15000</v>
      </c>
      <c r="E689" s="1"/>
      <c r="F689" s="1"/>
    </row>
    <row r="690" spans="1:6">
      <c r="A690" s="10"/>
      <c r="B690" s="4">
        <v>400</v>
      </c>
      <c r="C690" s="11" t="s">
        <v>9</v>
      </c>
      <c r="D690" s="26">
        <f>8000+7000</f>
        <v>15000</v>
      </c>
      <c r="E690" s="1"/>
      <c r="F690" s="1"/>
    </row>
    <row r="691" spans="1:6">
      <c r="A691" s="10"/>
      <c r="B691" s="9">
        <v>500</v>
      </c>
      <c r="C691" s="11" t="s">
        <v>11</v>
      </c>
      <c r="D691" s="26">
        <v>0</v>
      </c>
      <c r="E691" s="1"/>
      <c r="F691" s="1"/>
    </row>
    <row r="692" spans="1:6">
      <c r="A692" s="10"/>
      <c r="B692" s="9">
        <v>600</v>
      </c>
      <c r="C692" s="11" t="s">
        <v>17</v>
      </c>
      <c r="D692" s="26">
        <v>0</v>
      </c>
      <c r="E692" s="1"/>
      <c r="F692" s="1"/>
    </row>
    <row r="693" spans="1:6">
      <c r="A693" s="10"/>
      <c r="B693" s="9"/>
      <c r="C693" s="11"/>
      <c r="D693" s="26"/>
      <c r="E693" s="1"/>
      <c r="F693" s="1"/>
    </row>
    <row r="694" spans="1:6">
      <c r="A694" s="10">
        <v>267</v>
      </c>
      <c r="B694" s="9"/>
      <c r="C694" s="12" t="s">
        <v>53</v>
      </c>
      <c r="D694" s="26"/>
      <c r="E694" s="1"/>
      <c r="F694" s="1"/>
    </row>
    <row r="695" spans="1:6">
      <c r="A695" s="10"/>
      <c r="B695" s="4">
        <v>100</v>
      </c>
      <c r="C695" s="11" t="s">
        <v>6</v>
      </c>
      <c r="D695" s="26">
        <v>0</v>
      </c>
      <c r="E695" s="1"/>
      <c r="F695" s="1"/>
    </row>
    <row r="696" spans="1:6">
      <c r="A696" s="10"/>
      <c r="B696" s="4">
        <v>200</v>
      </c>
      <c r="C696" s="11" t="s">
        <v>7</v>
      </c>
      <c r="D696" s="26">
        <v>0</v>
      </c>
      <c r="E696" s="1"/>
      <c r="F696" s="1"/>
    </row>
    <row r="697" spans="1:6">
      <c r="A697" s="10"/>
      <c r="B697" s="4">
        <v>300</v>
      </c>
      <c r="C697" s="11" t="s">
        <v>8</v>
      </c>
      <c r="D697" s="26">
        <v>0</v>
      </c>
      <c r="E697" s="1"/>
      <c r="F697" s="1"/>
    </row>
    <row r="698" spans="1:6">
      <c r="A698" s="10"/>
      <c r="B698" s="4">
        <v>400</v>
      </c>
      <c r="C698" s="11" t="s">
        <v>9</v>
      </c>
      <c r="D698" s="26">
        <v>0</v>
      </c>
      <c r="E698" s="1"/>
      <c r="F698" s="1"/>
    </row>
    <row r="699" spans="1:6">
      <c r="A699" s="10"/>
      <c r="B699" s="9">
        <v>500</v>
      </c>
      <c r="C699" s="11" t="s">
        <v>11</v>
      </c>
      <c r="D699" s="26">
        <v>0</v>
      </c>
      <c r="E699" s="1"/>
      <c r="F699" s="1"/>
    </row>
    <row r="700" spans="1:6">
      <c r="A700" s="10"/>
      <c r="B700" s="9">
        <v>600</v>
      </c>
      <c r="C700" s="11" t="s">
        <v>17</v>
      </c>
      <c r="D700" s="26">
        <v>0</v>
      </c>
      <c r="E700" s="1"/>
      <c r="F700" s="1"/>
    </row>
    <row r="701" spans="1:6">
      <c r="A701" s="10"/>
      <c r="B701" s="9"/>
      <c r="C701" s="11"/>
      <c r="D701" s="26"/>
      <c r="E701" s="1"/>
      <c r="F701" s="1"/>
    </row>
    <row r="702" spans="1:6">
      <c r="A702" s="10">
        <v>271</v>
      </c>
      <c r="B702" s="10"/>
      <c r="C702" s="12" t="s">
        <v>110</v>
      </c>
      <c r="D702" s="26"/>
      <c r="E702" s="1"/>
      <c r="F702" s="1"/>
    </row>
    <row r="703" spans="1:6">
      <c r="A703" s="10"/>
      <c r="B703" s="4">
        <v>100</v>
      </c>
      <c r="C703" s="11" t="s">
        <v>6</v>
      </c>
      <c r="D703" s="26">
        <v>15000</v>
      </c>
      <c r="E703" s="1"/>
      <c r="F703" s="1"/>
    </row>
    <row r="704" spans="1:6">
      <c r="A704" s="10"/>
      <c r="B704" s="4">
        <v>200</v>
      </c>
      <c r="C704" s="11" t="s">
        <v>7</v>
      </c>
      <c r="D704" s="26">
        <f>700+200</f>
        <v>900</v>
      </c>
      <c r="E704" s="1"/>
      <c r="F704" s="1"/>
    </row>
    <row r="705" spans="1:6">
      <c r="A705" s="10"/>
      <c r="B705" s="4">
        <v>300</v>
      </c>
      <c r="C705" s="11" t="s">
        <v>8</v>
      </c>
      <c r="D705" s="26">
        <f>8000</f>
        <v>8000</v>
      </c>
      <c r="E705" s="1"/>
      <c r="F705" s="1"/>
    </row>
    <row r="706" spans="1:6">
      <c r="A706" s="10"/>
      <c r="B706" s="4">
        <v>400</v>
      </c>
      <c r="C706" s="11" t="s">
        <v>9</v>
      </c>
      <c r="D706" s="26">
        <f>3200+10000</f>
        <v>13200</v>
      </c>
      <c r="E706" s="1"/>
      <c r="F706" s="1"/>
    </row>
    <row r="707" spans="1:6">
      <c r="A707" s="10"/>
      <c r="B707" s="9">
        <v>500</v>
      </c>
      <c r="C707" s="11" t="s">
        <v>11</v>
      </c>
      <c r="D707" s="26">
        <v>0</v>
      </c>
      <c r="E707" s="1"/>
      <c r="F707" s="1"/>
    </row>
    <row r="708" spans="1:6">
      <c r="A708" s="10"/>
      <c r="B708" s="9">
        <v>600</v>
      </c>
      <c r="C708" s="11" t="s">
        <v>17</v>
      </c>
      <c r="D708" s="26">
        <v>0</v>
      </c>
      <c r="E708" s="1"/>
      <c r="F708" s="1"/>
    </row>
    <row r="709" spans="1:6">
      <c r="A709" s="10"/>
      <c r="B709" s="9"/>
      <c r="C709" s="11"/>
      <c r="D709" s="26">
        <v>5000</v>
      </c>
      <c r="E709" s="1"/>
      <c r="F709" s="1"/>
    </row>
    <row r="710" spans="1:6">
      <c r="A710" s="10">
        <v>272</v>
      </c>
      <c r="B710" s="9"/>
      <c r="C710" s="12" t="s">
        <v>111</v>
      </c>
      <c r="D710" s="26"/>
      <c r="E710" s="1"/>
      <c r="F710" s="1"/>
    </row>
    <row r="711" spans="1:6">
      <c r="A711" s="10"/>
      <c r="B711" s="4">
        <v>100</v>
      </c>
      <c r="C711" s="11" t="s">
        <v>6</v>
      </c>
      <c r="D711" s="26">
        <v>0</v>
      </c>
      <c r="E711" s="1"/>
      <c r="F711" s="1"/>
    </row>
    <row r="712" spans="1:6">
      <c r="A712" s="10"/>
      <c r="B712" s="4">
        <v>200</v>
      </c>
      <c r="C712" s="11" t="s">
        <v>7</v>
      </c>
      <c r="D712" s="26">
        <v>0</v>
      </c>
      <c r="E712" s="1"/>
      <c r="F712" s="1"/>
    </row>
    <row r="713" spans="1:6">
      <c r="A713" s="10"/>
      <c r="B713" s="4">
        <v>300</v>
      </c>
      <c r="C713" s="11" t="s">
        <v>8</v>
      </c>
      <c r="D713" s="26">
        <v>0</v>
      </c>
      <c r="E713" s="1"/>
      <c r="F713" s="1"/>
    </row>
    <row r="714" spans="1:6">
      <c r="A714" s="10"/>
      <c r="B714" s="4">
        <v>400</v>
      </c>
      <c r="C714" s="11" t="s">
        <v>9</v>
      </c>
      <c r="D714" s="26">
        <v>0</v>
      </c>
      <c r="E714" s="1"/>
      <c r="F714" s="1"/>
    </row>
    <row r="715" spans="1:6">
      <c r="A715" s="10"/>
      <c r="B715" s="9">
        <v>500</v>
      </c>
      <c r="C715" s="11" t="s">
        <v>11</v>
      </c>
      <c r="D715" s="26">
        <v>0</v>
      </c>
      <c r="E715" s="1"/>
      <c r="F715" s="1"/>
    </row>
    <row r="716" spans="1:6">
      <c r="A716" s="10"/>
      <c r="B716" s="9">
        <v>600</v>
      </c>
      <c r="C716" s="11" t="s">
        <v>17</v>
      </c>
      <c r="D716" s="26">
        <v>0</v>
      </c>
      <c r="E716" s="1"/>
      <c r="F716" s="1"/>
    </row>
    <row r="717" spans="1:6">
      <c r="A717" s="10"/>
      <c r="B717" s="9"/>
      <c r="C717" s="11"/>
      <c r="D717" s="26"/>
      <c r="E717" s="1"/>
      <c r="F717" s="1"/>
    </row>
    <row r="718" spans="1:6">
      <c r="A718" s="10">
        <v>273</v>
      </c>
      <c r="B718" s="9"/>
      <c r="C718" s="12" t="s">
        <v>112</v>
      </c>
      <c r="D718" s="26"/>
      <c r="E718" s="1"/>
      <c r="F718" s="1"/>
    </row>
    <row r="719" spans="1:6">
      <c r="A719" s="10"/>
      <c r="B719" s="4">
        <v>100</v>
      </c>
      <c r="C719" s="11" t="s">
        <v>6</v>
      </c>
      <c r="D719" s="26">
        <v>0</v>
      </c>
      <c r="E719" s="1"/>
      <c r="F719" s="1"/>
    </row>
    <row r="720" spans="1:6">
      <c r="A720" s="10"/>
      <c r="B720" s="4">
        <v>200</v>
      </c>
      <c r="C720" s="11" t="s">
        <v>7</v>
      </c>
      <c r="D720" s="26">
        <v>0</v>
      </c>
      <c r="E720" s="1"/>
      <c r="F720" s="1"/>
    </row>
    <row r="721" spans="1:6">
      <c r="A721" s="10"/>
      <c r="B721" s="4">
        <v>300</v>
      </c>
      <c r="C721" s="11" t="s">
        <v>8</v>
      </c>
      <c r="D721" s="26">
        <v>0</v>
      </c>
      <c r="E721" s="1"/>
      <c r="F721" s="1"/>
    </row>
    <row r="722" spans="1:6">
      <c r="A722" s="10"/>
      <c r="B722" s="4">
        <v>400</v>
      </c>
      <c r="C722" s="11" t="s">
        <v>9</v>
      </c>
      <c r="D722" s="26">
        <v>0</v>
      </c>
      <c r="E722" s="1"/>
      <c r="F722" s="1"/>
    </row>
    <row r="723" spans="1:6">
      <c r="A723" s="10"/>
      <c r="B723" s="9">
        <v>500</v>
      </c>
      <c r="C723" s="11" t="s">
        <v>11</v>
      </c>
      <c r="D723" s="26">
        <v>0</v>
      </c>
      <c r="E723" s="1"/>
      <c r="F723" s="1"/>
    </row>
    <row r="724" spans="1:6">
      <c r="A724" s="10"/>
      <c r="B724" s="9">
        <v>600</v>
      </c>
      <c r="C724" s="11" t="s">
        <v>17</v>
      </c>
      <c r="D724" s="26">
        <v>0</v>
      </c>
      <c r="E724" s="1"/>
      <c r="F724" s="1"/>
    </row>
    <row r="725" spans="1:6">
      <c r="A725" s="10"/>
      <c r="B725" s="9"/>
      <c r="C725" s="11"/>
      <c r="D725" s="26"/>
      <c r="E725" s="1"/>
      <c r="F725" s="1"/>
    </row>
    <row r="726" spans="1:6" ht="13.5" thickBot="1">
      <c r="A726" s="10"/>
      <c r="B726" s="9"/>
      <c r="C726" s="12" t="s">
        <v>120</v>
      </c>
      <c r="D726" s="26"/>
      <c r="E726" s="47">
        <f>SUM(D470:D725)</f>
        <v>1280616.83</v>
      </c>
      <c r="F726" s="1"/>
    </row>
    <row r="727" spans="1:6" ht="13.5" thickTop="1">
      <c r="A727" s="10"/>
      <c r="B727" s="9"/>
      <c r="C727" s="11"/>
      <c r="D727" s="26"/>
      <c r="E727" s="1"/>
      <c r="F727" s="1"/>
    </row>
    <row r="728" spans="1:6">
      <c r="A728" s="10">
        <v>320</v>
      </c>
      <c r="B728" s="9"/>
      <c r="C728" s="12" t="s">
        <v>113</v>
      </c>
      <c r="D728" s="26"/>
      <c r="E728" s="1"/>
      <c r="F728" s="1"/>
    </row>
    <row r="729" spans="1:6">
      <c r="A729" s="10"/>
      <c r="B729" s="4">
        <v>100</v>
      </c>
      <c r="C729" s="11" t="s">
        <v>6</v>
      </c>
      <c r="D729" s="26">
        <v>0</v>
      </c>
      <c r="E729" s="1"/>
      <c r="F729" s="1"/>
    </row>
    <row r="730" spans="1:6">
      <c r="A730" s="10"/>
      <c r="B730" s="4">
        <v>200</v>
      </c>
      <c r="C730" s="11" t="s">
        <v>7</v>
      </c>
      <c r="D730" s="26">
        <v>0</v>
      </c>
      <c r="E730" s="1"/>
      <c r="F730" s="1"/>
    </row>
    <row r="731" spans="1:6">
      <c r="A731" s="10"/>
      <c r="B731" s="4">
        <v>300</v>
      </c>
      <c r="C731" s="11" t="s">
        <v>8</v>
      </c>
      <c r="D731" s="26">
        <v>0</v>
      </c>
      <c r="E731" s="1"/>
      <c r="F731" s="1"/>
    </row>
    <row r="732" spans="1:6">
      <c r="A732" s="10"/>
      <c r="B732" s="4">
        <v>400</v>
      </c>
      <c r="C732" s="11" t="s">
        <v>9</v>
      </c>
      <c r="D732" s="26">
        <v>0</v>
      </c>
      <c r="E732" s="1"/>
      <c r="F732" s="1"/>
    </row>
    <row r="733" spans="1:6">
      <c r="A733" s="10"/>
      <c r="B733" s="9">
        <v>500</v>
      </c>
      <c r="C733" s="11" t="s">
        <v>11</v>
      </c>
      <c r="D733" s="26">
        <v>0</v>
      </c>
      <c r="E733" s="1"/>
      <c r="F733" s="1"/>
    </row>
    <row r="734" spans="1:6">
      <c r="A734" s="10"/>
      <c r="B734" s="9">
        <v>600</v>
      </c>
      <c r="C734" s="11" t="s">
        <v>17</v>
      </c>
      <c r="D734" s="26">
        <v>0</v>
      </c>
      <c r="E734" s="1"/>
      <c r="F734" s="1"/>
    </row>
    <row r="735" spans="1:6">
      <c r="A735" s="10"/>
      <c r="B735" s="9"/>
      <c r="C735" s="11"/>
      <c r="D735" s="26"/>
      <c r="E735" s="1"/>
      <c r="F735" s="1"/>
    </row>
    <row r="736" spans="1:6">
      <c r="A736" s="10">
        <v>330</v>
      </c>
      <c r="B736" s="9"/>
      <c r="C736" s="12" t="s">
        <v>114</v>
      </c>
      <c r="D736" s="26"/>
      <c r="E736" s="1"/>
      <c r="F736" s="1"/>
    </row>
    <row r="737" spans="1:6">
      <c r="A737" s="10"/>
      <c r="B737" s="4">
        <v>100</v>
      </c>
      <c r="C737" s="11" t="s">
        <v>6</v>
      </c>
      <c r="D737" s="26">
        <v>0</v>
      </c>
      <c r="E737" s="1"/>
      <c r="F737" s="1"/>
    </row>
    <row r="738" spans="1:6">
      <c r="A738" s="10"/>
      <c r="B738" s="4">
        <v>200</v>
      </c>
      <c r="C738" s="11" t="s">
        <v>7</v>
      </c>
      <c r="D738" s="26">
        <v>0</v>
      </c>
      <c r="E738" s="1"/>
      <c r="F738" s="1"/>
    </row>
    <row r="739" spans="1:6">
      <c r="A739" s="10"/>
      <c r="B739" s="4">
        <v>300</v>
      </c>
      <c r="C739" s="11" t="s">
        <v>8</v>
      </c>
      <c r="D739" s="26">
        <v>0</v>
      </c>
      <c r="E739" s="1"/>
      <c r="F739" s="1"/>
    </row>
    <row r="740" spans="1:6">
      <c r="A740" s="10"/>
      <c r="B740" s="4">
        <v>400</v>
      </c>
      <c r="C740" s="11" t="s">
        <v>9</v>
      </c>
      <c r="D740" s="26">
        <v>0</v>
      </c>
      <c r="E740" s="1"/>
      <c r="F740" s="1"/>
    </row>
    <row r="741" spans="1:6">
      <c r="A741" s="10"/>
      <c r="B741" s="9">
        <v>500</v>
      </c>
      <c r="C741" s="11" t="s">
        <v>11</v>
      </c>
      <c r="D741" s="26">
        <v>0</v>
      </c>
      <c r="E741" s="1"/>
      <c r="F741" s="1"/>
    </row>
    <row r="742" spans="1:6">
      <c r="A742" s="10"/>
      <c r="B742" s="9">
        <v>600</v>
      </c>
      <c r="C742" s="11" t="s">
        <v>17</v>
      </c>
      <c r="D742" s="26">
        <v>0</v>
      </c>
      <c r="E742" s="1"/>
      <c r="F742" s="1"/>
    </row>
    <row r="743" spans="1:6">
      <c r="A743" s="10"/>
      <c r="B743" s="9"/>
      <c r="C743" s="11"/>
      <c r="D743" s="26"/>
      <c r="E743" s="1"/>
      <c r="F743" s="1"/>
    </row>
    <row r="744" spans="1:6">
      <c r="A744" s="10">
        <v>340</v>
      </c>
      <c r="B744" s="9"/>
      <c r="C744" s="12" t="s">
        <v>115</v>
      </c>
      <c r="D744" s="26"/>
      <c r="E744" s="1"/>
      <c r="F744" s="1"/>
    </row>
    <row r="745" spans="1:6">
      <c r="A745" s="10"/>
      <c r="B745" s="4">
        <v>100</v>
      </c>
      <c r="C745" s="11" t="s">
        <v>6</v>
      </c>
      <c r="D745" s="26">
        <v>0</v>
      </c>
      <c r="E745" s="1"/>
      <c r="F745" s="1"/>
    </row>
    <row r="746" spans="1:6">
      <c r="A746" s="10"/>
      <c r="B746" s="4">
        <v>200</v>
      </c>
      <c r="C746" s="11" t="s">
        <v>7</v>
      </c>
      <c r="D746" s="26">
        <v>0</v>
      </c>
      <c r="E746" s="1"/>
      <c r="F746" s="1"/>
    </row>
    <row r="747" spans="1:6">
      <c r="A747" s="10"/>
      <c r="B747" s="4">
        <v>300</v>
      </c>
      <c r="C747" s="11" t="s">
        <v>8</v>
      </c>
      <c r="D747" s="26">
        <v>0</v>
      </c>
      <c r="E747" s="1"/>
      <c r="F747" s="1"/>
    </row>
    <row r="748" spans="1:6">
      <c r="A748" s="10"/>
      <c r="B748" s="4">
        <v>400</v>
      </c>
      <c r="C748" s="11" t="s">
        <v>9</v>
      </c>
      <c r="D748" s="26">
        <v>0</v>
      </c>
      <c r="E748" s="1"/>
      <c r="F748" s="1"/>
    </row>
    <row r="749" spans="1:6">
      <c r="A749" s="10"/>
      <c r="B749" s="9">
        <v>500</v>
      </c>
      <c r="C749" s="11" t="s">
        <v>11</v>
      </c>
      <c r="D749" s="26">
        <v>0</v>
      </c>
      <c r="E749" s="1"/>
      <c r="F749" s="1"/>
    </row>
    <row r="750" spans="1:6">
      <c r="A750" s="10"/>
      <c r="B750" s="9">
        <v>600</v>
      </c>
      <c r="C750" s="11" t="s">
        <v>17</v>
      </c>
      <c r="D750" s="26">
        <v>0</v>
      </c>
      <c r="E750" s="1"/>
      <c r="F750" s="1"/>
    </row>
    <row r="751" spans="1:6">
      <c r="A751" s="10"/>
      <c r="B751" s="9"/>
      <c r="C751" s="11"/>
      <c r="D751" s="26"/>
      <c r="E751" s="1"/>
      <c r="F751" s="1"/>
    </row>
    <row r="752" spans="1:6">
      <c r="A752" s="10">
        <v>350</v>
      </c>
      <c r="B752" s="9"/>
      <c r="C752" s="12" t="s">
        <v>116</v>
      </c>
      <c r="D752" s="26"/>
      <c r="E752" s="1"/>
      <c r="F752" s="1"/>
    </row>
    <row r="753" spans="1:6">
      <c r="A753" s="10"/>
      <c r="B753" s="4">
        <v>100</v>
      </c>
      <c r="C753" s="11" t="s">
        <v>6</v>
      </c>
      <c r="D753" s="26">
        <v>0</v>
      </c>
      <c r="E753" s="1"/>
      <c r="F753" s="1"/>
    </row>
    <row r="754" spans="1:6">
      <c r="A754" s="10"/>
      <c r="B754" s="4">
        <v>200</v>
      </c>
      <c r="C754" s="11" t="s">
        <v>7</v>
      </c>
      <c r="D754" s="26">
        <v>0</v>
      </c>
      <c r="E754" s="1"/>
      <c r="F754" s="1"/>
    </row>
    <row r="755" spans="1:6">
      <c r="A755" s="10"/>
      <c r="B755" s="4">
        <v>300</v>
      </c>
      <c r="C755" s="11" t="s">
        <v>8</v>
      </c>
      <c r="D755" s="26">
        <v>0</v>
      </c>
      <c r="E755" s="1"/>
      <c r="F755" s="1"/>
    </row>
    <row r="756" spans="1:6">
      <c r="A756" s="10"/>
      <c r="B756" s="4">
        <v>400</v>
      </c>
      <c r="C756" s="11" t="s">
        <v>9</v>
      </c>
      <c r="D756" s="26">
        <v>0</v>
      </c>
      <c r="E756" s="1"/>
      <c r="F756" s="1"/>
    </row>
    <row r="757" spans="1:6">
      <c r="A757" s="10"/>
      <c r="B757" s="9">
        <v>500</v>
      </c>
      <c r="C757" s="11" t="s">
        <v>11</v>
      </c>
      <c r="D757" s="26">
        <v>0</v>
      </c>
      <c r="E757" s="1"/>
      <c r="F757" s="1"/>
    </row>
    <row r="758" spans="1:6">
      <c r="A758" s="10"/>
      <c r="B758" s="9">
        <v>600</v>
      </c>
      <c r="C758" s="11" t="s">
        <v>17</v>
      </c>
      <c r="D758" s="26">
        <v>0</v>
      </c>
      <c r="E758" s="1"/>
      <c r="F758" s="1"/>
    </row>
    <row r="759" spans="1:6">
      <c r="A759" s="10"/>
      <c r="B759" s="9"/>
      <c r="C759" s="11"/>
      <c r="D759" s="26"/>
      <c r="E759" s="1"/>
      <c r="F759" s="1"/>
    </row>
    <row r="760" spans="1:6">
      <c r="A760" s="10">
        <v>360</v>
      </c>
      <c r="B760" s="9"/>
      <c r="C760" s="12" t="s">
        <v>117</v>
      </c>
      <c r="D760" s="26"/>
      <c r="E760" s="1"/>
      <c r="F760" s="1"/>
    </row>
    <row r="761" spans="1:6">
      <c r="A761" s="10"/>
      <c r="B761" s="4">
        <v>100</v>
      </c>
      <c r="C761" s="11" t="s">
        <v>6</v>
      </c>
      <c r="D761" s="26">
        <v>0</v>
      </c>
      <c r="E761" s="1"/>
      <c r="F761" s="1"/>
    </row>
    <row r="762" spans="1:6">
      <c r="A762" s="10"/>
      <c r="B762" s="4">
        <v>200</v>
      </c>
      <c r="C762" s="11" t="s">
        <v>7</v>
      </c>
      <c r="D762" s="26">
        <v>0</v>
      </c>
      <c r="E762" s="1"/>
      <c r="F762" s="1"/>
    </row>
    <row r="763" spans="1:6">
      <c r="A763" s="10"/>
      <c r="B763" s="4">
        <v>300</v>
      </c>
      <c r="C763" s="11" t="s">
        <v>8</v>
      </c>
      <c r="D763" s="26">
        <v>0</v>
      </c>
      <c r="E763" s="1"/>
      <c r="F763" s="1"/>
    </row>
    <row r="764" spans="1:6">
      <c r="A764" s="10"/>
      <c r="B764" s="4">
        <v>400</v>
      </c>
      <c r="C764" s="11" t="s">
        <v>9</v>
      </c>
      <c r="D764" s="26">
        <v>0</v>
      </c>
      <c r="E764" s="1"/>
      <c r="F764" s="1"/>
    </row>
    <row r="765" spans="1:6">
      <c r="A765" s="10"/>
      <c r="B765" s="9">
        <v>500</v>
      </c>
      <c r="C765" s="11" t="s">
        <v>11</v>
      </c>
      <c r="D765" s="26">
        <v>0</v>
      </c>
      <c r="E765" s="1"/>
      <c r="F765" s="1"/>
    </row>
    <row r="766" spans="1:6">
      <c r="A766" s="10"/>
      <c r="B766" s="9">
        <v>600</v>
      </c>
      <c r="C766" s="11" t="s">
        <v>17</v>
      </c>
      <c r="D766" s="26">
        <v>0</v>
      </c>
      <c r="E766" s="1"/>
      <c r="F766" s="1"/>
    </row>
    <row r="767" spans="1:6">
      <c r="A767" s="10"/>
      <c r="B767" s="9"/>
      <c r="C767" s="11"/>
      <c r="D767" s="26"/>
      <c r="E767" s="1"/>
      <c r="F767" s="1"/>
    </row>
    <row r="768" spans="1:6">
      <c r="A768" s="10">
        <v>370</v>
      </c>
      <c r="B768" s="9"/>
      <c r="C768" s="12" t="s">
        <v>118</v>
      </c>
      <c r="D768" s="26"/>
      <c r="E768" s="1"/>
      <c r="F768" s="1"/>
    </row>
    <row r="769" spans="1:6">
      <c r="A769" s="10"/>
      <c r="B769" s="4">
        <v>100</v>
      </c>
      <c r="C769" s="11" t="s">
        <v>6</v>
      </c>
      <c r="D769" s="26">
        <v>0</v>
      </c>
      <c r="E769" s="1"/>
      <c r="F769" s="1"/>
    </row>
    <row r="770" spans="1:6">
      <c r="A770" s="10"/>
      <c r="B770" s="4">
        <v>200</v>
      </c>
      <c r="C770" s="11" t="s">
        <v>7</v>
      </c>
      <c r="D770" s="26">
        <v>0</v>
      </c>
      <c r="E770" s="1"/>
      <c r="F770" s="1"/>
    </row>
    <row r="771" spans="1:6">
      <c r="A771" s="10"/>
      <c r="B771" s="4">
        <v>300</v>
      </c>
      <c r="C771" s="11" t="s">
        <v>8</v>
      </c>
      <c r="D771" s="26">
        <v>0</v>
      </c>
      <c r="E771" s="1"/>
      <c r="F771" s="1"/>
    </row>
    <row r="772" spans="1:6">
      <c r="A772" s="10"/>
      <c r="B772" s="4">
        <v>400</v>
      </c>
      <c r="C772" s="11" t="s">
        <v>9</v>
      </c>
      <c r="D772" s="26">
        <v>0</v>
      </c>
      <c r="E772" s="1"/>
      <c r="F772" s="1"/>
    </row>
    <row r="773" spans="1:6">
      <c r="A773" s="10"/>
      <c r="B773" s="9">
        <v>500</v>
      </c>
      <c r="C773" s="11" t="s">
        <v>11</v>
      </c>
      <c r="D773" s="26">
        <v>0</v>
      </c>
      <c r="E773" s="1"/>
      <c r="F773" s="1"/>
    </row>
    <row r="774" spans="1:6">
      <c r="A774" s="10"/>
      <c r="B774" s="9">
        <v>600</v>
      </c>
      <c r="C774" s="11" t="s">
        <v>17</v>
      </c>
      <c r="D774" s="26">
        <v>0</v>
      </c>
      <c r="E774" s="1"/>
      <c r="F774" s="1"/>
    </row>
    <row r="775" spans="1:6">
      <c r="A775" s="10"/>
      <c r="B775" s="9"/>
      <c r="C775" s="11"/>
      <c r="D775" s="26"/>
      <c r="E775" s="1"/>
      <c r="F775" s="1"/>
    </row>
    <row r="776" spans="1:6">
      <c r="A776" s="10">
        <v>390</v>
      </c>
      <c r="B776" s="9"/>
      <c r="C776" s="12" t="s">
        <v>119</v>
      </c>
      <c r="D776" s="26"/>
      <c r="E776" s="1"/>
      <c r="F776" s="1"/>
    </row>
    <row r="777" spans="1:6">
      <c r="A777" s="10"/>
      <c r="B777" s="4">
        <v>100</v>
      </c>
      <c r="C777" s="11" t="s">
        <v>6</v>
      </c>
      <c r="D777" s="26">
        <v>0</v>
      </c>
      <c r="E777" s="1"/>
      <c r="F777" s="1"/>
    </row>
    <row r="778" spans="1:6">
      <c r="A778" s="10"/>
      <c r="B778" s="4">
        <v>200</v>
      </c>
      <c r="C778" s="11" t="s">
        <v>7</v>
      </c>
      <c r="D778" s="26">
        <v>0</v>
      </c>
      <c r="E778" s="1"/>
      <c r="F778" s="1"/>
    </row>
    <row r="779" spans="1:6">
      <c r="A779" s="10"/>
      <c r="B779" s="4">
        <v>300</v>
      </c>
      <c r="C779" s="11" t="s">
        <v>8</v>
      </c>
      <c r="D779" s="26">
        <v>0</v>
      </c>
      <c r="E779" s="1"/>
      <c r="F779" s="1"/>
    </row>
    <row r="780" spans="1:6">
      <c r="A780" s="10"/>
      <c r="B780" s="4">
        <v>400</v>
      </c>
      <c r="C780" s="11" t="s">
        <v>9</v>
      </c>
      <c r="D780" s="26">
        <v>0</v>
      </c>
      <c r="E780" s="1"/>
      <c r="F780" s="1"/>
    </row>
    <row r="781" spans="1:6">
      <c r="A781" s="10"/>
      <c r="B781" s="9">
        <v>500</v>
      </c>
      <c r="C781" s="11" t="s">
        <v>11</v>
      </c>
      <c r="D781" s="26">
        <v>0</v>
      </c>
      <c r="E781" s="1"/>
      <c r="F781" s="1"/>
    </row>
    <row r="782" spans="1:6">
      <c r="A782" s="10"/>
      <c r="B782" s="9">
        <v>600</v>
      </c>
      <c r="C782" s="11" t="s">
        <v>17</v>
      </c>
      <c r="D782" s="26">
        <v>0</v>
      </c>
      <c r="E782" s="1"/>
      <c r="F782" s="1"/>
    </row>
    <row r="783" spans="1:6">
      <c r="A783" s="10"/>
      <c r="B783" s="9"/>
      <c r="C783" s="11"/>
      <c r="D783" s="26"/>
      <c r="E783" s="1"/>
      <c r="F783" s="1"/>
    </row>
    <row r="784" spans="1:6" ht="13.5" thickBot="1">
      <c r="A784" s="10"/>
      <c r="B784" s="9"/>
      <c r="C784" s="12" t="s">
        <v>121</v>
      </c>
      <c r="D784" s="26"/>
      <c r="E784" s="47">
        <f>SUM(D728:D783)</f>
        <v>0</v>
      </c>
      <c r="F784" s="1"/>
    </row>
    <row r="785" spans="1:9" ht="13.5" thickTop="1">
      <c r="A785" s="10"/>
      <c r="B785" s="9"/>
      <c r="C785" s="11"/>
      <c r="D785" s="26"/>
      <c r="E785" s="1"/>
      <c r="F785" s="1"/>
    </row>
    <row r="786" spans="1:9">
      <c r="A786" s="10">
        <v>400</v>
      </c>
      <c r="B786" s="9"/>
      <c r="C786" s="12" t="s">
        <v>135</v>
      </c>
      <c r="D786" s="26"/>
      <c r="E786" s="1"/>
      <c r="F786" s="1"/>
    </row>
    <row r="787" spans="1:9">
      <c r="A787" s="10"/>
      <c r="B787" s="4">
        <v>700</v>
      </c>
      <c r="C787" s="11" t="s">
        <v>134</v>
      </c>
      <c r="D787" s="26">
        <v>0</v>
      </c>
      <c r="E787" s="1"/>
      <c r="F787" s="1"/>
    </row>
    <row r="788" spans="1:9">
      <c r="A788" s="10"/>
      <c r="B788" s="4"/>
      <c r="C788" s="11"/>
      <c r="D788" s="26"/>
      <c r="E788" s="1"/>
      <c r="F788" s="1"/>
    </row>
    <row r="789" spans="1:9" ht="13.5" thickBot="1">
      <c r="A789" s="10"/>
      <c r="B789" s="4"/>
      <c r="C789" s="12" t="s">
        <v>133</v>
      </c>
      <c r="D789" s="26"/>
      <c r="E789" s="51">
        <f>D787</f>
        <v>0</v>
      </c>
      <c r="F789" s="1"/>
    </row>
    <row r="790" spans="1:9" ht="13.5" thickTop="1">
      <c r="A790" s="10"/>
      <c r="B790" s="9"/>
      <c r="C790" s="12"/>
      <c r="D790" s="26"/>
      <c r="E790" s="1"/>
      <c r="F790" s="1"/>
    </row>
    <row r="791" spans="1:9">
      <c r="A791" s="10"/>
      <c r="B791" s="4"/>
      <c r="C791" s="11"/>
      <c r="D791" s="26"/>
      <c r="E791" s="1"/>
      <c r="F791" s="1"/>
    </row>
    <row r="792" spans="1:9">
      <c r="A792" s="10">
        <v>500</v>
      </c>
      <c r="B792" s="10"/>
      <c r="C792" s="12" t="s">
        <v>23</v>
      </c>
      <c r="D792" s="26"/>
      <c r="E792" s="1"/>
      <c r="F792" s="1"/>
      <c r="H792" s="1"/>
      <c r="I792" s="1"/>
    </row>
    <row r="793" spans="1:9">
      <c r="A793" s="10"/>
      <c r="B793" s="4">
        <v>300</v>
      </c>
      <c r="C793" s="11" t="s">
        <v>8</v>
      </c>
      <c r="D793" s="26">
        <v>0</v>
      </c>
      <c r="E793" s="1"/>
      <c r="F793" s="1"/>
      <c r="H793" s="1"/>
      <c r="I793" s="1"/>
    </row>
    <row r="794" spans="1:9">
      <c r="A794" s="10"/>
      <c r="B794" s="4">
        <v>400</v>
      </c>
      <c r="C794" s="11" t="s">
        <v>9</v>
      </c>
      <c r="D794" s="26">
        <v>0</v>
      </c>
      <c r="E794" s="1"/>
      <c r="F794" s="1"/>
      <c r="H794" s="1"/>
      <c r="I794" s="1"/>
    </row>
    <row r="795" spans="1:9">
      <c r="A795" s="10"/>
      <c r="B795" s="9">
        <v>500</v>
      </c>
      <c r="C795" s="11" t="s">
        <v>11</v>
      </c>
      <c r="D795" s="26">
        <v>0</v>
      </c>
      <c r="E795" s="1"/>
      <c r="F795" s="1"/>
      <c r="H795" s="1"/>
      <c r="I795" s="1"/>
    </row>
    <row r="796" spans="1:9">
      <c r="A796" s="10"/>
      <c r="B796" s="9">
        <v>600</v>
      </c>
      <c r="C796" s="11" t="s">
        <v>17</v>
      </c>
      <c r="D796" s="26">
        <f>38000+20500</f>
        <v>58500</v>
      </c>
      <c r="E796" s="1"/>
      <c r="F796" s="1"/>
      <c r="H796" s="1"/>
      <c r="I796" s="1"/>
    </row>
    <row r="797" spans="1:9">
      <c r="A797" s="10"/>
      <c r="B797" s="9"/>
      <c r="C797" s="9"/>
      <c r="D797" s="26"/>
      <c r="E797" s="1"/>
      <c r="F797" s="1"/>
      <c r="H797" s="1"/>
      <c r="I797" s="1"/>
    </row>
    <row r="798" spans="1:9" ht="13.5" thickBot="1">
      <c r="A798" s="10"/>
      <c r="B798" s="9"/>
      <c r="C798" s="10" t="s">
        <v>122</v>
      </c>
      <c r="D798" s="26"/>
      <c r="E798" s="51">
        <f>SUM(D792:D797)</f>
        <v>58500</v>
      </c>
      <c r="F798" s="1"/>
      <c r="H798" s="1"/>
      <c r="I798" s="1"/>
    </row>
    <row r="799" spans="1:9" ht="13.5" thickTop="1">
      <c r="A799" s="10"/>
      <c r="B799" s="9"/>
      <c r="C799" s="9"/>
      <c r="D799" s="26"/>
      <c r="E799" s="1"/>
      <c r="F799" s="1"/>
      <c r="H799" s="1"/>
      <c r="I799" s="1"/>
    </row>
    <row r="800" spans="1:9" ht="13.5" thickBot="1">
      <c r="A800" s="10"/>
      <c r="B800" s="9"/>
      <c r="C800" s="11"/>
      <c r="D800" s="26"/>
      <c r="E800" s="1"/>
      <c r="F800" s="1"/>
      <c r="H800" s="1"/>
      <c r="I800" s="1"/>
    </row>
    <row r="801" spans="1:5" ht="13.5" thickBot="1">
      <c r="A801" s="10" t="s">
        <v>38</v>
      </c>
      <c r="D801" s="37">
        <f>SUM(D48:D798)</f>
        <v>2515214.06</v>
      </c>
      <c r="E801" s="37">
        <f>SUM(E48:E798)</f>
        <v>2515214.06</v>
      </c>
    </row>
    <row r="804" spans="1:5">
      <c r="A804" s="10"/>
    </row>
  </sheetData>
  <mergeCells count="3">
    <mergeCell ref="A1:D1"/>
    <mergeCell ref="A2:D2"/>
    <mergeCell ref="A3:D3"/>
  </mergeCells>
  <printOptions horizontalCentered="1"/>
  <pageMargins left="0.45" right="0.45" top="0.75" bottom="0.75" header="0.3" footer="0.3"/>
  <pageSetup scale="66" orientation="portrait" verticalDpi="597" r:id="rId1"/>
  <rowBreaks count="7" manualBreakCount="7">
    <brk id="331" max="16383" man="1"/>
    <brk id="411" max="16383" man="1"/>
    <brk id="477" max="16383" man="1"/>
    <brk id="557" max="16383" man="1"/>
    <brk id="629" max="16383" man="1"/>
    <brk id="709" max="16383" man="1"/>
    <brk id="78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4"/>
  <sheetViews>
    <sheetView tabSelected="1" zoomScaleNormal="100" workbookViewId="0">
      <selection activeCell="B17" sqref="B17"/>
    </sheetView>
  </sheetViews>
  <sheetFormatPr defaultRowHeight="14.5"/>
  <cols>
    <col min="1" max="1" width="91" customWidth="1"/>
    <col min="2" max="2" width="25.7265625" style="54" customWidth="1"/>
  </cols>
  <sheetData>
    <row r="1" spans="1:2">
      <c r="A1" s="52" t="s">
        <v>154</v>
      </c>
      <c r="B1" s="61" t="s">
        <v>146</v>
      </c>
    </row>
    <row r="2" spans="1:2">
      <c r="B2" s="53"/>
    </row>
    <row r="3" spans="1:2">
      <c r="A3" s="63" t="s">
        <v>139</v>
      </c>
      <c r="B3" s="54">
        <v>0</v>
      </c>
    </row>
    <row r="4" spans="1:2">
      <c r="A4" s="64" t="s">
        <v>140</v>
      </c>
      <c r="B4" s="54">
        <v>49490</v>
      </c>
    </row>
    <row r="5" spans="1:2">
      <c r="A5" s="64" t="s">
        <v>141</v>
      </c>
      <c r="B5" s="54">
        <v>0</v>
      </c>
    </row>
    <row r="6" spans="1:2">
      <c r="A6" s="64" t="s">
        <v>142</v>
      </c>
      <c r="B6" s="54">
        <v>105000</v>
      </c>
    </row>
    <row r="7" spans="1:2">
      <c r="A7" s="64" t="s">
        <v>143</v>
      </c>
      <c r="B7" s="54">
        <v>25312</v>
      </c>
    </row>
    <row r="8" spans="1:2">
      <c r="A8" s="64" t="s">
        <v>144</v>
      </c>
      <c r="B8" s="54">
        <v>44050</v>
      </c>
    </row>
    <row r="9" spans="1:2">
      <c r="A9" s="64" t="s">
        <v>145</v>
      </c>
      <c r="B9" s="54">
        <v>47097.16</v>
      </c>
    </row>
    <row r="11" spans="1:2" ht="108.5">
      <c r="A11" s="59" t="s">
        <v>156</v>
      </c>
    </row>
    <row r="12" spans="1:2" ht="15.5">
      <c r="A12" s="56"/>
      <c r="B12" s="55"/>
    </row>
    <row r="13" spans="1:2" ht="15">
      <c r="A13" s="58"/>
      <c r="B13" s="55"/>
    </row>
    <row r="14" spans="1:2" ht="15">
      <c r="A14" s="62" t="s">
        <v>139</v>
      </c>
      <c r="B14" s="55"/>
    </row>
    <row r="15" spans="1:2" ht="31">
      <c r="A15" s="60" t="s">
        <v>155</v>
      </c>
      <c r="B15" s="55"/>
    </row>
    <row r="16" spans="1:2" ht="15">
      <c r="A16" s="58"/>
      <c r="B16" s="55"/>
    </row>
    <row r="17" spans="1:2" ht="15">
      <c r="A17" s="62" t="s">
        <v>140</v>
      </c>
      <c r="B17" s="55"/>
    </row>
    <row r="18" spans="1:2" ht="31">
      <c r="A18" s="59" t="s">
        <v>147</v>
      </c>
      <c r="B18" s="55"/>
    </row>
    <row r="19" spans="1:2" ht="15">
      <c r="A19" s="58"/>
      <c r="B19" s="55"/>
    </row>
    <row r="20" spans="1:2" ht="15">
      <c r="A20" s="62" t="s">
        <v>141</v>
      </c>
    </row>
    <row r="21" spans="1:2" ht="46.5">
      <c r="A21" s="60" t="s">
        <v>148</v>
      </c>
    </row>
    <row r="22" spans="1:2" ht="15">
      <c r="A22" s="58"/>
    </row>
    <row r="23" spans="1:2" ht="15">
      <c r="A23" s="62" t="s">
        <v>142</v>
      </c>
    </row>
    <row r="24" spans="1:2" ht="46.5">
      <c r="A24" s="60" t="s">
        <v>149</v>
      </c>
    </row>
    <row r="25" spans="1:2" ht="15">
      <c r="A25" s="58"/>
    </row>
    <row r="26" spans="1:2" ht="15">
      <c r="A26" s="62" t="s">
        <v>143</v>
      </c>
    </row>
    <row r="27" spans="1:2" ht="15.5">
      <c r="A27" s="56" t="s">
        <v>150</v>
      </c>
    </row>
    <row r="28" spans="1:2" ht="15">
      <c r="A28" s="58"/>
    </row>
    <row r="29" spans="1:2" ht="15">
      <c r="A29" s="62" t="s">
        <v>144</v>
      </c>
    </row>
    <row r="30" spans="1:2" ht="31">
      <c r="A30" s="60" t="s">
        <v>151</v>
      </c>
    </row>
    <row r="31" spans="1:2" ht="15">
      <c r="A31" s="58"/>
    </row>
    <row r="32" spans="1:2" ht="15">
      <c r="A32" s="62" t="s">
        <v>145</v>
      </c>
    </row>
    <row r="33" spans="1:1" ht="77.5">
      <c r="A33" s="60" t="s">
        <v>152</v>
      </c>
    </row>
    <row r="34" spans="1:1" ht="15.5">
      <c r="A34" s="57"/>
    </row>
  </sheetData>
  <pageMargins left="0.7" right="0.7" top="0.75" bottom="0.75" header="0.3" footer="0.3"/>
  <pageSetup scale="6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FB75B6A9D434A4280BC52E21E8F09E7" ma:contentTypeVersion="14" ma:contentTypeDescription="Create a new document." ma:contentTypeScope="" ma:versionID="a04fd7b0dbc124166279be196f05dfc6">
  <xsd:schema xmlns:xsd="http://www.w3.org/2001/XMLSchema" xmlns:xs="http://www.w3.org/2001/XMLSchema" xmlns:p="http://schemas.microsoft.com/office/2006/metadata/properties" xmlns:ns3="94a709dc-31e6-496d-9771-64df99f3115a" xmlns:ns4="5c43a3e7-078a-4182-9140-85e6dc2c851a" targetNamespace="http://schemas.microsoft.com/office/2006/metadata/properties" ma:root="true" ma:fieldsID="43b5b207700716813d8ffebb1e1cb162" ns3:_="" ns4:_="">
    <xsd:import namespace="94a709dc-31e6-496d-9771-64df99f3115a"/>
    <xsd:import namespace="5c43a3e7-078a-4182-9140-85e6dc2c851a"/>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EventHashCode" minOccurs="0"/>
                <xsd:element ref="ns4:MediaServiceGenerationTime" minOccurs="0"/>
                <xsd:element ref="ns4:MediaServiceLocation"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a709dc-31e6-496d-9771-64df99f3115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c43a3e7-078a-4182-9140-85e6dc2c851a"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E7B90D2-8258-4D9C-921A-ED9286F13F00}">
  <ds:schemaRefs>
    <ds:schemaRef ds:uri="http://schemas.microsoft.com/sharepoint/v3/contenttype/forms"/>
  </ds:schemaRefs>
</ds:datastoreItem>
</file>

<file path=customXml/itemProps2.xml><?xml version="1.0" encoding="utf-8"?>
<ds:datastoreItem xmlns:ds="http://schemas.openxmlformats.org/officeDocument/2006/customXml" ds:itemID="{C86FD5EC-FE1F-4C0E-A2C4-7126636A88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a709dc-31e6-496d-9771-64df99f3115a"/>
    <ds:schemaRef ds:uri="5c43a3e7-078a-4182-9140-85e6dc2c85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CBDCBB-C056-4B36-BB6D-9B94B0C10A62}">
  <ds:schemaRefs>
    <ds:schemaRef ds:uri="http://purl.org/dc/terms/"/>
    <ds:schemaRef ds:uri="5c43a3e7-078a-4182-9140-85e6dc2c851a"/>
    <ds:schemaRef ds:uri="http://schemas.microsoft.com/office/infopath/2007/PartnerControls"/>
    <ds:schemaRef ds:uri="http://purl.org/dc/dcmitype/"/>
    <ds:schemaRef ds:uri="http://purl.org/dc/elements/1.1/"/>
    <ds:schemaRef ds:uri="http://www.w3.org/XML/1998/namespace"/>
    <ds:schemaRef ds:uri="http://schemas.microsoft.com/office/2006/documentManagement/types"/>
    <ds:schemaRef ds:uri="http://schemas.openxmlformats.org/package/2006/metadata/core-properties"/>
    <ds:schemaRef ds:uri="94a709dc-31e6-496d-9771-64df99f3115a"/>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Budget Proviso 1.3</vt:lpstr>
      <vt:lpstr>Average Salaries</vt:lpstr>
      <vt:lpstr>'Budget Proviso 1.3'!Print_Titles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Mellanie Jinnette</dc:creator>
  <cp:lastModifiedBy>Traci Bryant-Riches</cp:lastModifiedBy>
  <cp:lastPrinted>2022-06-16T13:20:44Z</cp:lastPrinted>
  <dcterms:created xsi:type="dcterms:W3CDTF">2019-03-14T14:08:34Z</dcterms:created>
  <dcterms:modified xsi:type="dcterms:W3CDTF">2022-09-09T14:59:49Z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0x0101008FB75B6A9D434A4280BC52E21E8F09E7</vt:lpwstr>
  </property>
</Properties>
</file>